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V:\Gruppen\Amtsleitung\Registraturplan2017\3_Projekte-des-Amtes\33_Themen\COVID19_Umsetzung\3_Intern-KulturpolPrio-Fragen-Prozess-Manual\"/>
    </mc:Choice>
  </mc:AlternateContent>
  <bookViews>
    <workbookView xWindow="0" yWindow="0" windowWidth="28800" windowHeight="12345"/>
  </bookViews>
  <sheets>
    <sheet name="Kulturunternehmen" sheetId="1" r:id="rId1"/>
  </sheets>
  <definedNames>
    <definedName name="_xlnm.Print_Area" localSheetId="0">Kulturunternehmen!$A$1:$S$46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9" i="1" l="1"/>
  <c r="R30" i="1"/>
  <c r="R32" i="1"/>
  <c r="R33" i="1"/>
  <c r="R26" i="1"/>
  <c r="R34" i="1"/>
  <c r="P31" i="1"/>
  <c r="I36" i="1"/>
  <c r="J37" i="1"/>
  <c r="J38" i="1"/>
  <c r="R28" i="1"/>
  <c r="R27" i="1"/>
  <c r="M19" i="1"/>
  <c r="Q19" i="1"/>
  <c r="M18" i="1"/>
  <c r="Q18" i="1"/>
  <c r="R37" i="1"/>
  <c r="Q36" i="1"/>
  <c r="R38" i="1"/>
  <c r="R40" i="1"/>
  <c r="E46" i="1"/>
  <c r="E44" i="1"/>
  <c r="N37" i="1"/>
  <c r="M36" i="1"/>
  <c r="J39" i="1"/>
  <c r="N38" i="1"/>
  <c r="N40" i="1"/>
  <c r="R42" i="1"/>
</calcChain>
</file>

<file path=xl/sharedStrings.xml><?xml version="1.0" encoding="utf-8"?>
<sst xmlns="http://schemas.openxmlformats.org/spreadsheetml/2006/main" count="105" uniqueCount="82">
  <si>
    <t>Schadensberechnung Kulturunternehmen</t>
  </si>
  <si>
    <t>Ausfallentschädigung</t>
  </si>
  <si>
    <t>Gesuchsnummer</t>
  </si>
  <si>
    <t>Namen und jur. Person</t>
  </si>
  <si>
    <t>Erläuterungen</t>
  </si>
  <si>
    <r>
      <rPr>
        <b/>
        <sz val="10"/>
        <color theme="1"/>
        <rFont val="Arial"/>
        <family val="2"/>
      </rPr>
      <t>Betroffene Tage</t>
    </r>
    <r>
      <rPr>
        <sz val="10"/>
        <color theme="1"/>
        <rFont val="Arial"/>
        <family val="2"/>
      </rPr>
      <t xml:space="preserve"> (nur auszufüllen bei Betriebsschliessung)</t>
    </r>
  </si>
  <si>
    <t>Tage</t>
  </si>
  <si>
    <r>
      <t>A) Grundlagen</t>
    </r>
    <r>
      <rPr>
        <sz val="14"/>
        <color theme="1"/>
        <rFont val="Arial"/>
        <family val="2"/>
      </rPr>
      <t xml:space="preserve"> (zur Plausibilisierung)</t>
    </r>
  </si>
  <si>
    <t>B) Gesuch</t>
  </si>
  <si>
    <t>Werte aus der vorletzten Erfolgsrechung</t>
  </si>
  <si>
    <t>Werte aus der letzten Erfolgsrechnung</t>
  </si>
  <si>
    <t>Ertrag</t>
  </si>
  <si>
    <t>Aufwand</t>
  </si>
  <si>
    <t>Entgangene Einnahmen</t>
  </si>
  <si>
    <t>Aufwandminderung</t>
  </si>
  <si>
    <t>- Totale der betroffenen Anlässe/Veranstaltugen ODER
- bei Betriebsschliessung: Budgetwerte 2020 (-&gt; Anzahl der betroffenen Tagen der Betriebschliessung angeben)</t>
  </si>
  <si>
    <t>Bemerkungen</t>
  </si>
  <si>
    <t>Einnahmen</t>
  </si>
  <si>
    <t>Ticketverkäufe</t>
  </si>
  <si>
    <t>Gastro- und Shopeinnahmen</t>
  </si>
  <si>
    <t>Gastro- und Shopeinnnahmen</t>
  </si>
  <si>
    <t>Vermietung</t>
  </si>
  <si>
    <t>private Kulturförderung (Drittmittel aus Sponsoring, Mäzenatenum, Spenden)</t>
  </si>
  <si>
    <t>Auf Grund der COVID-Massnahmen des Bundesrates ev. zurückbehaltener/nicht ausbezahlter Anteil an privaten Kulturfördergelder</t>
  </si>
  <si>
    <t>weitere</t>
  </si>
  <si>
    <t>öffentliche Kulturfördergelder</t>
  </si>
  <si>
    <t xml:space="preserve">Auf Grund der COVID-Massnahmen des Bundesrates ev. zurückbehaltener/nicht ausbezahlter Anteil an öffentlichen Kulturfördergelder </t>
  </si>
  <si>
    <t>Extra COVID19-Aufwände</t>
  </si>
  <si>
    <t>Allfällig entstandene Zusatzaufwände/Kosten durch Verschiebung/Ausfall</t>
  </si>
  <si>
    <t xml:space="preserve">Dazu zählen auch Kosten die bereits vor dem 28.2.20 angefallen sind, sofern sie in direktem Zusammenhang mit der abgesagten/verschobenen Veranstaltung stehen und </t>
  </si>
  <si>
    <t>Effektive Einnahmen</t>
  </si>
  <si>
    <t>Eingegangene Einnahmen</t>
  </si>
  <si>
    <t>Einnahmen aus regulärem Betrieb, der trotz CORONA-Massnahmen möglich ist (z.B. online/digital)</t>
  </si>
  <si>
    <t>Aufwände</t>
  </si>
  <si>
    <t>Lohnkosten (inkl. Lohnnebenkosten wie AHV/IV/UV-Vorsogrebeiträge und Taggeldversicherungen)</t>
  </si>
  <si>
    <t>Nicht angefallene Kosten</t>
  </si>
  <si>
    <t>Wegfallende Lohnkosten (inkl. Lohnnebenkosten wie AHV/IV/UV-Vorsogrebeiträge und Taggeldversicherungen)</t>
  </si>
  <si>
    <t>Gagen</t>
  </si>
  <si>
    <t>Wegfallende Gagen von Künstler*innen, Regie-Arbeit etc.
Bei Fremdproduktion: Wegfall Entschädigung für Gastspiele</t>
  </si>
  <si>
    <t>Produktions- &amp; Kommunikationskosten</t>
  </si>
  <si>
    <t>- Nicht angefallene Produktionskosten wie Raummiete, Transportkosten, Versicherungsprämien, Verpflegung, Reise-/Übernachtungskosten, Agenturkosten
- Nicht angefallene Marketing/Werbung/Kommunikationskosten, Gebühren (Ticketinggebühren, Suisa-Gebühren, Leihgebühren etc)</t>
  </si>
  <si>
    <t xml:space="preserve">Fixkosten (Miete/Wasser/Energie/Abfall/Unterhalt, etc.)
</t>
  </si>
  <si>
    <t>Nicht angefallene Fixkosten wie Miete, Wasserbezug, Energie, Entsorgung, Reinigung, Unterhalt, Abschreibungen</t>
  </si>
  <si>
    <t>Warenaufwand (Gastro, Shop, Verbrauchsmaterial, Technik, etc,)</t>
  </si>
  <si>
    <t>Angefallene Kosten, deren Wert bleibt</t>
  </si>
  <si>
    <t>Alle Aufwände die trotz Absagen/Verschiebungen zu einem späteren Zeitpunkt eingesetzt/genutzt werden können, z.B. Warenaufwand für Gastro/Shop (minus Lagerverluste), Technik, Verbrauchsmaterial, Deko, sowie Aufwände für Produktionen, die um die Dauer der Ausfallzeit verlängert werden.</t>
  </si>
  <si>
    <t>Kurzarbeitsentschädigung</t>
  </si>
  <si>
    <t>Auf Basis des gestellten Antrags (obligatorische Gesuchsbeilage)</t>
  </si>
  <si>
    <t>Entschädigungen von Privatversicherungen</t>
  </si>
  <si>
    <t>weitere Entschädigungen</t>
  </si>
  <si>
    <t xml:space="preserve">Durchschnittlicher Gewinn </t>
  </si>
  <si>
    <t>Budgetierter Reingewinn (Durchschnittlicher Gewinn der letzten 2 Jahre 2019/2018 oder 2018/2017)</t>
  </si>
  <si>
    <t>&lt; Dieser Wert wird berechnet</t>
  </si>
  <si>
    <t>Aufwandminderungen</t>
  </si>
  <si>
    <t xml:space="preserve">ungedeckter Schaden </t>
  </si>
  <si>
    <t>anrechenbarer Schaden</t>
  </si>
  <si>
    <t>ungedeckter Schaden bezogen auf die angegebene Dauer der Betriebschliessung</t>
  </si>
  <si>
    <t>80% Ausfallentschädigung</t>
  </si>
  <si>
    <t>Die Zellen mit der Anzeige #WERT!, verändern sich, sobald Zahlen eingegeben werden.</t>
  </si>
  <si>
    <t>Allgemeine Bemerkungen</t>
  </si>
  <si>
    <t>Datum Prüfung</t>
  </si>
  <si>
    <t>Name Prüfperson</t>
  </si>
  <si>
    <t>Reingewinn</t>
  </si>
  <si>
    <t>Fremdwährungskurse per 20. März 2020 (COVID-Verordnung)</t>
  </si>
  <si>
    <t>Währungspaar</t>
  </si>
  <si>
    <t>Kurs</t>
  </si>
  <si>
    <t>Fremdwährungsbetrag</t>
  </si>
  <si>
    <t>Frankenbetrag</t>
  </si>
  <si>
    <t>EUR/CHF</t>
  </si>
  <si>
    <t>USD/CHF</t>
  </si>
  <si>
    <t xml:space="preserve"> </t>
  </si>
  <si>
    <t>Gesuchswert
auf Basis ER 2019 (besser als Budget 2020)</t>
  </si>
  <si>
    <t>19319 Cafeteria und 3320 Shop, Anteilsmässig an Betriebsschliessung</t>
  </si>
  <si>
    <t>Anteilmässig an Betriebsschliessung 16.März bis 13. Mai</t>
  </si>
  <si>
    <t>Berechnung durch Gesuchsbesrbeitung (Budget 2020)</t>
  </si>
  <si>
    <t>Bereits umgerechnet auf Schliessungsdauer</t>
  </si>
  <si>
    <t>DELTA zu prov. Auszahlungsbetrag</t>
  </si>
  <si>
    <r>
      <t xml:space="preserve">C) Prüfung PROVISORISCH
</t>
    </r>
    <r>
      <rPr>
        <b/>
        <sz val="11"/>
        <color rgb="FFFF0000"/>
        <rFont val="Arial"/>
        <family val="2"/>
      </rPr>
      <t>Wir durch das Amt für Kultur ausgefüllt</t>
    </r>
  </si>
  <si>
    <r>
      <t xml:space="preserve">D) Prüfung DEFINITIV
</t>
    </r>
    <r>
      <rPr>
        <b/>
        <sz val="11"/>
        <color rgb="FFFF0000"/>
        <rFont val="Arial"/>
        <family val="2"/>
      </rPr>
      <t>Wir durch das Amt für Kultur ausgefüllt</t>
    </r>
  </si>
  <si>
    <t>Definitive Beträge in rot</t>
  </si>
  <si>
    <r>
      <t xml:space="preserve">--&gt; Die Ausfallentschädigung deckt Schäden, die aus der Absage, Verschiebung oder eingeschränkten Durchführung von Veranstaltungen und Projekten oder aufgrund betrieblicher Einschränkungen entstehen, verursacht durch Massnahmen der Behörden des Bundes, der Kantone oder der Gemeinden zur Bekämpfung des Coronavirus (Covid-19), beispielsweise die Vorgabe, über ein Schutzkonzept zu verfügen und dieses umzusetzen.
--&gt; Die Ausfallentschädigung deckt Schäden, die </t>
    </r>
    <r>
      <rPr>
        <b/>
        <sz val="10"/>
        <color rgb="FFFF0000"/>
        <rFont val="Arial"/>
        <family val="2"/>
      </rPr>
      <t xml:space="preserve">zwischen dem 26. September 2020 und dem 31. Dezember 2021 </t>
    </r>
    <r>
      <rPr>
        <sz val="10"/>
        <color rgb="FFFF0000"/>
        <rFont val="Arial"/>
        <family val="2"/>
      </rPr>
      <t xml:space="preserve">entstanden sind. Der Entscheid über die Absage, Verschiebung, eingeschränkte Durchführung oder betriebliche Einschränkung muss in jedem Fall vor dem 30. November 2021 erfolgt sein.
</t>
    </r>
  </si>
  <si>
    <t>Formularstand: 1.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</si>
</sst>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_ ;[Red]\-#,##0\ "/>
    <numFmt numFmtId="165" formatCode="#,##0.0_ ;[Red]\-#,##0.0\ "/>
    <numFmt numFmtId="166" formatCode="dd/mm/yy;@"/>
    <numFmt numFmtId="167" formatCode="_-* #,##0.00\ [$€-407]_-;\-* #,##0.00\ [$€-407]_-;_-* &quot;-&quot;??\ [$€-407]_-;_-@_-"/>
    <numFmt numFmtId="168" formatCode="_-[$$-409]* #,##0.00_ ;_-[$$-409]* \-#,##0.00\ ;_-[$$-409]* &quot;-&quot;??_ ;_-@_ "/>
    <numFmt numFmtId="169" formatCode="_ [$CHF-807]\ * #,##0_ ;_ [$CHF-807]\ * \-#,##0_ ;_ [$CHF-807]\ * &quot;-&quot;??_ ;_ @_ "/>
    <numFmt numFmtId="170" formatCode="_ [$CHF-807]\ * #,##0.0_ ;_ [$CHF-807]\ * \-#,##0.0_ ;_ [$CHF-807]\ * &quot;-&quot;??_ ;_ @_ "/>
  </numFmts>
  <fonts count="31" x14ac:knownFonts="1">
    <font>
      <sz val="10"/>
      <color theme="1"/>
      <name val="Arial"/>
      <family val="2"/>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FF00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sz val="12"/>
      <name val="Arial"/>
      <family val="2"/>
    </font>
    <font>
      <sz val="1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sz val="9"/>
      <color rgb="FF9C0006"/>
      <name val="Arial"/>
      <family val="2"/>
    </font>
    <font>
      <i/>
      <sz val="9"/>
      <color theme="1"/>
      <name val="Arial"/>
      <family val="2"/>
    </font>
    <font>
      <b/>
      <sz val="9"/>
      <color rgb="FFFF0000"/>
      <name val="Arial"/>
      <family val="2"/>
    </font>
    <font>
      <b/>
      <sz val="9"/>
      <color theme="0"/>
      <name val="Arial"/>
      <family val="2"/>
    </font>
    <font>
      <b/>
      <sz val="10"/>
      <color rgb="FF9C6500"/>
      <name val="Arial"/>
      <family val="2"/>
    </font>
    <font>
      <b/>
      <sz val="10"/>
      <color theme="0"/>
      <name val="Arial"/>
      <family val="2"/>
    </font>
    <font>
      <b/>
      <sz val="10"/>
      <color rgb="FFFF000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249977111117893"/>
        <bgColor indexed="64"/>
      </patternFill>
    </fill>
  </fills>
  <borders count="59">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 fillId="5" borderId="0" applyNumberFormat="0" applyBorder="0" applyAlignment="0" applyProtection="0"/>
    <xf numFmtId="0" fontId="1" fillId="0" borderId="0"/>
    <xf numFmtId="0" fontId="11" fillId="0" borderId="0"/>
    <xf numFmtId="0" fontId="4" fillId="3" borderId="0" applyNumberFormat="0" applyBorder="0" applyAlignment="0" applyProtection="0"/>
    <xf numFmtId="0" fontId="5" fillId="4" borderId="0" applyNumberFormat="0" applyBorder="0" applyAlignment="0" applyProtection="0"/>
    <xf numFmtId="0" fontId="3" fillId="2" borderId="0" applyNumberFormat="0" applyBorder="0" applyAlignment="0" applyProtection="0"/>
    <xf numFmtId="9" fontId="1" fillId="0" borderId="0" applyFont="0" applyFill="0" applyBorder="0" applyAlignment="0" applyProtection="0"/>
  </cellStyleXfs>
  <cellXfs count="262">
    <xf numFmtId="0" fontId="0" fillId="0" borderId="0" xfId="0"/>
    <xf numFmtId="0" fontId="9" fillId="0" borderId="0" xfId="2" applyFont="1"/>
    <xf numFmtId="0" fontId="0" fillId="0" borderId="0" xfId="0" applyAlignment="1">
      <alignment horizontal="center"/>
    </xf>
    <xf numFmtId="0" fontId="9" fillId="0" borderId="0" xfId="2" applyFont="1" applyAlignment="1">
      <alignment horizontal="left"/>
    </xf>
    <xf numFmtId="0" fontId="8" fillId="0" borderId="0" xfId="2" applyFont="1"/>
    <xf numFmtId="0" fontId="9" fillId="0" borderId="0" xfId="2" applyFont="1" applyAlignment="1">
      <alignment horizontal="center"/>
    </xf>
    <xf numFmtId="0" fontId="1" fillId="0" borderId="1" xfId="2" applyFont="1" applyBorder="1" applyAlignment="1">
      <alignment horizontal="center" vertical="center"/>
    </xf>
    <xf numFmtId="0" fontId="0" fillId="0" borderId="5" xfId="2" applyFont="1" applyBorder="1" applyAlignment="1">
      <alignment horizontal="center" vertical="center"/>
    </xf>
    <xf numFmtId="165" fontId="13" fillId="0" borderId="0" xfId="3" applyNumberFormat="1" applyFont="1" applyAlignment="1">
      <alignment horizontal="center" vertical="top" wrapText="1"/>
    </xf>
    <xf numFmtId="164" fontId="13" fillId="0" borderId="0" xfId="3" applyNumberFormat="1" applyFont="1" applyAlignment="1">
      <alignment vertical="top" wrapText="1"/>
    </xf>
    <xf numFmtId="164" fontId="14" fillId="0" borderId="0" xfId="3" applyNumberFormat="1" applyFont="1" applyAlignment="1">
      <alignment vertical="top" wrapText="1"/>
    </xf>
    <xf numFmtId="0" fontId="1" fillId="0" borderId="0" xfId="2" applyFont="1"/>
    <xf numFmtId="164" fontId="13" fillId="0" borderId="0" xfId="3" applyNumberFormat="1" applyFont="1" applyFill="1" applyBorder="1" applyAlignment="1">
      <alignment vertical="top" wrapText="1"/>
    </xf>
    <xf numFmtId="165" fontId="8" fillId="0" borderId="0" xfId="3" applyNumberFormat="1" applyFont="1" applyFill="1" applyAlignment="1">
      <alignment horizontal="center" vertical="top" wrapText="1"/>
    </xf>
    <xf numFmtId="164" fontId="8" fillId="0" borderId="0" xfId="3" applyNumberFormat="1" applyFont="1" applyFill="1" applyAlignment="1">
      <alignment vertical="top"/>
    </xf>
    <xf numFmtId="164" fontId="8" fillId="0" borderId="0" xfId="3" applyNumberFormat="1" applyFont="1" applyFill="1" applyAlignment="1">
      <alignment vertical="top" wrapText="1"/>
    </xf>
    <xf numFmtId="164" fontId="15" fillId="0" borderId="0" xfId="3" applyNumberFormat="1" applyFont="1" applyAlignment="1">
      <alignment vertical="top" wrapText="1"/>
    </xf>
    <xf numFmtId="164" fontId="8" fillId="0" borderId="0" xfId="3" applyNumberFormat="1" applyFont="1" applyFill="1" applyBorder="1" applyAlignment="1">
      <alignment vertical="top" wrapText="1"/>
    </xf>
    <xf numFmtId="165" fontId="1" fillId="0" borderId="0" xfId="3" applyNumberFormat="1" applyFont="1" applyAlignment="1">
      <alignment horizontal="center" vertical="top" wrapText="1"/>
    </xf>
    <xf numFmtId="164" fontId="0" fillId="0" borderId="0" xfId="3" applyNumberFormat="1" applyFont="1" applyAlignment="1">
      <alignment horizontal="right" vertical="center" wrapText="1"/>
    </xf>
    <xf numFmtId="164" fontId="16" fillId="6" borderId="0" xfId="3" applyNumberFormat="1" applyFont="1" applyFill="1" applyAlignment="1">
      <alignment horizontal="center" vertical="center" wrapText="1"/>
    </xf>
    <xf numFmtId="164" fontId="17" fillId="0" borderId="0" xfId="3" applyNumberFormat="1" applyFont="1" applyAlignment="1">
      <alignment horizontal="center" vertical="center" wrapText="1"/>
    </xf>
    <xf numFmtId="0" fontId="1" fillId="0" borderId="0" xfId="0" applyFont="1" applyAlignment="1">
      <alignment wrapText="1"/>
    </xf>
    <xf numFmtId="164" fontId="1" fillId="0" borderId="0" xfId="3" applyNumberFormat="1" applyFont="1" applyFill="1" applyBorder="1" applyAlignment="1">
      <alignment vertical="top" wrapText="1"/>
    </xf>
    <xf numFmtId="164" fontId="1" fillId="0" borderId="0" xfId="3" applyNumberFormat="1" applyFont="1" applyAlignment="1">
      <alignment vertical="top" wrapText="1"/>
    </xf>
    <xf numFmtId="0" fontId="8" fillId="0" borderId="0" xfId="0" applyFont="1" applyAlignment="1">
      <alignment horizontal="left" wrapText="1"/>
    </xf>
    <xf numFmtId="164" fontId="8" fillId="0" borderId="0" xfId="3" applyNumberFormat="1" applyFont="1" applyAlignment="1">
      <alignment vertical="top" wrapText="1"/>
    </xf>
    <xf numFmtId="0" fontId="1" fillId="0" borderId="0" xfId="0" applyFont="1"/>
    <xf numFmtId="164" fontId="13" fillId="0" borderId="15" xfId="3" applyNumberFormat="1" applyFont="1" applyBorder="1" applyAlignment="1">
      <alignment vertical="top" wrapText="1"/>
    </xf>
    <xf numFmtId="164" fontId="13" fillId="0" borderId="0" xfId="3" applyNumberFormat="1" applyFont="1" applyBorder="1" applyAlignment="1">
      <alignment vertical="top" wrapText="1"/>
    </xf>
    <xf numFmtId="164" fontId="14" fillId="0" borderId="0" xfId="3" applyNumberFormat="1" applyFont="1" applyBorder="1" applyAlignment="1">
      <alignment vertical="top" wrapText="1"/>
    </xf>
    <xf numFmtId="164" fontId="14" fillId="0" borderId="16" xfId="3" applyNumberFormat="1" applyFont="1" applyBorder="1" applyAlignment="1">
      <alignment vertical="top" wrapText="1"/>
    </xf>
    <xf numFmtId="0" fontId="1" fillId="0" borderId="15" xfId="0" applyFont="1" applyBorder="1" applyAlignment="1">
      <alignment horizontal="left" wrapText="1"/>
    </xf>
    <xf numFmtId="164" fontId="13" fillId="0" borderId="16" xfId="3" applyNumberFormat="1" applyFont="1" applyBorder="1" applyAlignment="1">
      <alignment vertical="top" wrapText="1"/>
    </xf>
    <xf numFmtId="165" fontId="15" fillId="0" borderId="0" xfId="3" applyNumberFormat="1" applyFont="1" applyAlignment="1">
      <alignment horizontal="center" vertical="top" wrapText="1"/>
    </xf>
    <xf numFmtId="164" fontId="15" fillId="0" borderId="15" xfId="3" applyNumberFormat="1" applyFont="1" applyBorder="1" applyAlignment="1">
      <alignment vertical="top" wrapText="1"/>
    </xf>
    <xf numFmtId="164" fontId="22" fillId="0" borderId="18" xfId="3" applyNumberFormat="1" applyFont="1" applyBorder="1" applyAlignment="1">
      <alignment horizontal="center" vertical="center" wrapText="1"/>
    </xf>
    <xf numFmtId="164" fontId="22" fillId="0" borderId="0" xfId="3" applyNumberFormat="1" applyFont="1" applyBorder="1" applyAlignment="1">
      <alignment horizontal="center" vertical="center" wrapText="1"/>
    </xf>
    <xf numFmtId="164" fontId="22" fillId="0" borderId="16" xfId="3" applyNumberFormat="1" applyFont="1" applyBorder="1" applyAlignment="1">
      <alignment horizontal="center" vertical="center" wrapText="1"/>
    </xf>
    <xf numFmtId="164" fontId="13" fillId="0" borderId="20" xfId="3" quotePrefix="1" applyNumberFormat="1" applyFont="1" applyBorder="1" applyAlignment="1">
      <alignment horizontal="left" vertical="center" wrapText="1"/>
    </xf>
    <xf numFmtId="164" fontId="22" fillId="0" borderId="21" xfId="3" applyNumberFormat="1" applyFont="1" applyBorder="1" applyAlignment="1">
      <alignment horizontal="center" vertical="center" wrapText="1"/>
    </xf>
    <xf numFmtId="164" fontId="22" fillId="0" borderId="22" xfId="3" applyNumberFormat="1" applyFont="1" applyBorder="1" applyAlignment="1">
      <alignment horizontal="center" vertical="center" wrapText="1"/>
    </xf>
    <xf numFmtId="164" fontId="15" fillId="0" borderId="0" xfId="3" applyNumberFormat="1" applyFont="1" applyFill="1" applyBorder="1" applyAlignment="1">
      <alignment vertical="top" wrapText="1"/>
    </xf>
    <xf numFmtId="165" fontId="15" fillId="11" borderId="10" xfId="3" applyNumberFormat="1" applyFont="1" applyFill="1" applyBorder="1" applyAlignment="1">
      <alignment horizontal="center" vertical="center" wrapText="1"/>
    </xf>
    <xf numFmtId="164" fontId="15" fillId="11" borderId="23" xfId="3" applyNumberFormat="1" applyFont="1" applyFill="1" applyBorder="1" applyAlignment="1">
      <alignment horizontal="right" vertical="top" wrapText="1"/>
    </xf>
    <xf numFmtId="164" fontId="15" fillId="11" borderId="20" xfId="3" applyNumberFormat="1" applyFont="1" applyFill="1" applyBorder="1" applyAlignment="1">
      <alignment vertical="top" wrapText="1"/>
    </xf>
    <xf numFmtId="164" fontId="15" fillId="11" borderId="10" xfId="3" applyNumberFormat="1" applyFont="1" applyFill="1" applyBorder="1" applyAlignment="1">
      <alignment vertical="top" wrapText="1"/>
    </xf>
    <xf numFmtId="165" fontId="13" fillId="0" borderId="10" xfId="3" applyNumberFormat="1" applyFont="1" applyBorder="1" applyAlignment="1">
      <alignment horizontal="center" vertical="center" wrapText="1"/>
    </xf>
    <xf numFmtId="164" fontId="13" fillId="0" borderId="24" xfId="3" applyNumberFormat="1" applyFont="1" applyBorder="1" applyAlignment="1">
      <alignment horizontal="right" vertical="center" wrapText="1"/>
    </xf>
    <xf numFmtId="164" fontId="13" fillId="0" borderId="20" xfId="3" applyNumberFormat="1" applyFont="1" applyBorder="1" applyAlignment="1">
      <alignment vertical="top" wrapText="1"/>
    </xf>
    <xf numFmtId="164" fontId="14" fillId="0" borderId="20" xfId="3" applyNumberFormat="1" applyFont="1" applyFill="1" applyBorder="1" applyAlignment="1">
      <alignment vertical="top" wrapText="1"/>
    </xf>
    <xf numFmtId="164" fontId="13" fillId="0" borderId="10" xfId="3" applyNumberFormat="1" applyFont="1" applyBorder="1" applyAlignment="1">
      <alignment vertical="top" wrapText="1"/>
    </xf>
    <xf numFmtId="165" fontId="13" fillId="0" borderId="26" xfId="3" applyNumberFormat="1" applyFont="1" applyBorder="1" applyAlignment="1">
      <alignment horizontal="center" vertical="center" wrapText="1"/>
    </xf>
    <xf numFmtId="164" fontId="13" fillId="0" borderId="31" xfId="3" applyNumberFormat="1" applyFont="1" applyBorder="1" applyAlignment="1">
      <alignment horizontal="right" vertical="center" wrapText="1"/>
    </xf>
    <xf numFmtId="0" fontId="0" fillId="0" borderId="31" xfId="0" applyFill="1" applyBorder="1" applyAlignment="1">
      <alignment vertical="center"/>
    </xf>
    <xf numFmtId="165" fontId="15" fillId="11" borderId="9" xfId="3" applyNumberFormat="1" applyFont="1" applyFill="1" applyBorder="1" applyAlignment="1">
      <alignment horizontal="center" vertical="center" wrapText="1"/>
    </xf>
    <xf numFmtId="164" fontId="22" fillId="11" borderId="20" xfId="3" applyNumberFormat="1" applyFont="1" applyFill="1" applyBorder="1" applyAlignment="1">
      <alignment vertical="top" wrapText="1"/>
    </xf>
    <xf numFmtId="0" fontId="0" fillId="0" borderId="35" xfId="0" applyFill="1" applyBorder="1" applyAlignment="1">
      <alignment vertical="center"/>
    </xf>
    <xf numFmtId="0" fontId="0" fillId="0" borderId="36" xfId="0" applyFill="1" applyBorder="1" applyAlignment="1">
      <alignment vertical="center"/>
    </xf>
    <xf numFmtId="164" fontId="15" fillId="11" borderId="23" xfId="3" applyNumberFormat="1" applyFont="1" applyFill="1" applyBorder="1" applyAlignment="1">
      <alignment horizontal="right" vertical="center" wrapText="1"/>
    </xf>
    <xf numFmtId="164" fontId="23" fillId="0" borderId="0" xfId="3" applyNumberFormat="1" applyFont="1" applyFill="1" applyBorder="1" applyAlignment="1">
      <alignment vertical="top" wrapText="1"/>
    </xf>
    <xf numFmtId="165" fontId="13" fillId="0" borderId="9" xfId="3" applyNumberFormat="1" applyFont="1" applyBorder="1" applyAlignment="1">
      <alignment horizontal="center" vertical="center" wrapText="1"/>
    </xf>
    <xf numFmtId="164" fontId="14" fillId="0" borderId="24" xfId="3" applyNumberFormat="1" applyFont="1" applyBorder="1" applyAlignment="1">
      <alignment horizontal="right" vertical="center" wrapText="1"/>
    </xf>
    <xf numFmtId="164" fontId="14" fillId="0" borderId="20" xfId="3" applyNumberFormat="1" applyFont="1" applyBorder="1" applyAlignment="1">
      <alignment vertical="top" wrapText="1"/>
    </xf>
    <xf numFmtId="164" fontId="13" fillId="0" borderId="20" xfId="3" quotePrefix="1" applyNumberFormat="1" applyFont="1" applyBorder="1" applyAlignment="1">
      <alignment vertical="top" wrapText="1"/>
    </xf>
    <xf numFmtId="165" fontId="13" fillId="0" borderId="9" xfId="3" quotePrefix="1" applyNumberFormat="1" applyFont="1" applyBorder="1" applyAlignment="1">
      <alignment horizontal="center" vertical="center" wrapText="1"/>
    </xf>
    <xf numFmtId="164" fontId="25" fillId="0" borderId="39" xfId="3" applyNumberFormat="1" applyFont="1" applyBorder="1" applyAlignment="1">
      <alignment vertical="center" wrapText="1"/>
    </xf>
    <xf numFmtId="164" fontId="25" fillId="0" borderId="45" xfId="3" applyNumberFormat="1" applyFont="1" applyBorder="1" applyAlignment="1">
      <alignment vertical="center" wrapText="1"/>
    </xf>
    <xf numFmtId="164" fontId="22" fillId="12" borderId="27" xfId="3" applyNumberFormat="1" applyFont="1" applyFill="1" applyBorder="1" applyAlignment="1">
      <alignment vertical="top" wrapText="1"/>
    </xf>
    <xf numFmtId="164" fontId="25" fillId="0" borderId="47" xfId="3" applyNumberFormat="1" applyFont="1" applyBorder="1" applyAlignment="1">
      <alignment vertical="center" wrapText="1"/>
    </xf>
    <xf numFmtId="164" fontId="2" fillId="0" borderId="0" xfId="3" applyNumberFormat="1" applyFont="1" applyFill="1" applyBorder="1" applyAlignment="1">
      <alignment vertical="top" wrapText="1"/>
    </xf>
    <xf numFmtId="164" fontId="2" fillId="11" borderId="10" xfId="3" applyNumberFormat="1" applyFont="1" applyFill="1" applyBorder="1" applyAlignment="1">
      <alignment vertical="top" wrapText="1"/>
    </xf>
    <xf numFmtId="164" fontId="26" fillId="0" borderId="0" xfId="3" applyNumberFormat="1" applyFont="1" applyAlignment="1">
      <alignment horizontal="center" vertical="top" wrapText="1"/>
    </xf>
    <xf numFmtId="164" fontId="21" fillId="13" borderId="44" xfId="3" applyNumberFormat="1" applyFont="1" applyFill="1" applyBorder="1" applyAlignment="1">
      <alignment horizontal="left" vertical="center" wrapText="1"/>
    </xf>
    <xf numFmtId="165" fontId="13" fillId="0" borderId="0" xfId="3" applyNumberFormat="1" applyFont="1" applyFill="1" applyAlignment="1">
      <alignment horizontal="center" vertical="top" wrapText="1"/>
    </xf>
    <xf numFmtId="164" fontId="13" fillId="0" borderId="0" xfId="3" applyNumberFormat="1" applyFont="1" applyFill="1" applyAlignment="1">
      <alignment vertical="top" wrapText="1"/>
    </xf>
    <xf numFmtId="164" fontId="13" fillId="0" borderId="0" xfId="3" applyNumberFormat="1" applyFont="1" applyFill="1" applyAlignment="1">
      <alignment horizontal="right" vertical="top"/>
    </xf>
    <xf numFmtId="164" fontId="13" fillId="0" borderId="0" xfId="3" applyNumberFormat="1" applyFont="1" applyAlignment="1">
      <alignment horizontal="right" vertical="top"/>
    </xf>
    <xf numFmtId="164" fontId="15" fillId="0" borderId="0" xfId="3" applyNumberFormat="1" applyFont="1" applyAlignment="1">
      <alignment horizontal="right" vertical="top"/>
    </xf>
    <xf numFmtId="164" fontId="15" fillId="0" borderId="0" xfId="3" applyNumberFormat="1" applyFont="1" applyFill="1" applyAlignment="1">
      <alignment horizontal="right" vertical="top"/>
    </xf>
    <xf numFmtId="166" fontId="13" fillId="9" borderId="0" xfId="3" applyNumberFormat="1" applyFont="1" applyFill="1" applyAlignment="1">
      <alignment horizontal="left" vertical="top" wrapText="1"/>
    </xf>
    <xf numFmtId="164" fontId="15" fillId="0" borderId="0" xfId="3" applyNumberFormat="1" applyFont="1" applyAlignment="1">
      <alignment horizontal="right" vertical="center"/>
    </xf>
    <xf numFmtId="164" fontId="13" fillId="0" borderId="31" xfId="3" applyNumberFormat="1" applyFont="1" applyFill="1" applyBorder="1" applyAlignment="1">
      <alignment vertical="center" wrapText="1"/>
    </xf>
    <xf numFmtId="164" fontId="13" fillId="0" borderId="35" xfId="3" applyNumberFormat="1" applyFont="1" applyFill="1" applyBorder="1" applyAlignment="1">
      <alignment vertical="center" wrapText="1"/>
    </xf>
    <xf numFmtId="164" fontId="13" fillId="0" borderId="24" xfId="3" applyNumberFormat="1" applyFont="1" applyFill="1" applyBorder="1" applyAlignment="1">
      <alignment horizontal="right" vertical="center" wrapText="1"/>
    </xf>
    <xf numFmtId="0" fontId="0" fillId="11" borderId="23" xfId="0" applyFill="1" applyBorder="1" applyAlignment="1">
      <alignment vertical="center"/>
    </xf>
    <xf numFmtId="0" fontId="0" fillId="11" borderId="9" xfId="0" applyFill="1" applyBorder="1" applyAlignment="1">
      <alignment vertical="center"/>
    </xf>
    <xf numFmtId="0" fontId="7" fillId="0" borderId="52" xfId="0" applyFont="1" applyBorder="1" applyAlignment="1">
      <alignment horizontal="right"/>
    </xf>
    <xf numFmtId="0" fontId="7" fillId="0" borderId="53" xfId="0" applyFont="1" applyBorder="1" applyAlignment="1">
      <alignment horizontal="center"/>
    </xf>
    <xf numFmtId="0" fontId="7" fillId="0" borderId="54" xfId="0" applyFont="1" applyBorder="1" applyAlignment="1">
      <alignment horizontal="left"/>
    </xf>
    <xf numFmtId="0" fontId="0" fillId="0" borderId="25" xfId="0" applyBorder="1" applyAlignment="1">
      <alignment horizontal="center" vertical="center"/>
    </xf>
    <xf numFmtId="0" fontId="0" fillId="0" borderId="56" xfId="0" applyBorder="1" applyAlignment="1">
      <alignment horizontal="center" vertical="center"/>
    </xf>
    <xf numFmtId="0" fontId="8" fillId="8" borderId="49" xfId="0" applyFont="1" applyFill="1" applyBorder="1" applyAlignment="1">
      <alignment horizontal="center" vertical="center"/>
    </xf>
    <xf numFmtId="0" fontId="8" fillId="8" borderId="50" xfId="0" applyFont="1" applyFill="1" applyBorder="1" applyAlignment="1">
      <alignment horizontal="center" vertical="center"/>
    </xf>
    <xf numFmtId="0" fontId="8" fillId="8" borderId="51" xfId="0" applyFont="1" applyFill="1" applyBorder="1" applyAlignment="1">
      <alignment horizontal="center" vertical="center"/>
    </xf>
    <xf numFmtId="0" fontId="7" fillId="0" borderId="36" xfId="0" applyFont="1" applyBorder="1" applyAlignment="1">
      <alignment horizontal="right"/>
    </xf>
    <xf numFmtId="0" fontId="7" fillId="0" borderId="30" xfId="0" applyFont="1" applyBorder="1" applyAlignment="1">
      <alignment horizontal="center"/>
    </xf>
    <xf numFmtId="0" fontId="7" fillId="0" borderId="57" xfId="0" applyFont="1" applyBorder="1" applyAlignment="1">
      <alignment horizontal="left"/>
    </xf>
    <xf numFmtId="0" fontId="0" fillId="0" borderId="28" xfId="0" applyBorder="1" applyAlignment="1">
      <alignment horizontal="center" vertical="center"/>
    </xf>
    <xf numFmtId="0" fontId="0" fillId="0" borderId="0" xfId="0" applyAlignment="1">
      <alignment vertical="center"/>
    </xf>
    <xf numFmtId="0" fontId="0" fillId="0" borderId="55" xfId="0" applyBorder="1" applyAlignment="1">
      <alignment horizontal="right" vertical="center"/>
    </xf>
    <xf numFmtId="164" fontId="13" fillId="0" borderId="0" xfId="3" applyNumberFormat="1" applyFont="1" applyFill="1" applyBorder="1" applyAlignment="1">
      <alignment vertical="center" wrapText="1"/>
    </xf>
    <xf numFmtId="164" fontId="13" fillId="9" borderId="0" xfId="3" applyNumberFormat="1" applyFont="1" applyFill="1" applyAlignment="1">
      <alignment vertical="center" wrapText="1"/>
    </xf>
    <xf numFmtId="164" fontId="13" fillId="0" borderId="0" xfId="3" applyNumberFormat="1" applyFont="1" applyAlignment="1">
      <alignment vertical="center" wrapText="1"/>
    </xf>
    <xf numFmtId="0" fontId="0" fillId="0" borderId="24" xfId="0" applyBorder="1" applyAlignment="1">
      <alignment horizontal="right" vertical="center"/>
    </xf>
    <xf numFmtId="0" fontId="0" fillId="0" borderId="31" xfId="0" applyBorder="1" applyAlignment="1">
      <alignment horizontal="right" vertical="center"/>
    </xf>
    <xf numFmtId="167" fontId="14" fillId="6" borderId="25" xfId="7" applyNumberFormat="1" applyFont="1" applyFill="1" applyBorder="1" applyAlignment="1">
      <alignment vertical="center" wrapText="1"/>
    </xf>
    <xf numFmtId="168" fontId="14" fillId="6" borderId="56" xfId="3" applyNumberFormat="1" applyFont="1" applyFill="1" applyBorder="1" applyAlignment="1">
      <alignment vertical="center" wrapText="1"/>
    </xf>
    <xf numFmtId="169" fontId="13" fillId="0" borderId="24" xfId="3" applyNumberFormat="1" applyFont="1" applyBorder="1" applyAlignment="1">
      <alignment horizontal="right" vertical="top" wrapText="1"/>
    </xf>
    <xf numFmtId="169" fontId="24" fillId="3" borderId="25" xfId="4" applyNumberFormat="1" applyFont="1" applyBorder="1" applyAlignment="1">
      <alignment vertical="top" wrapText="1"/>
    </xf>
    <xf numFmtId="169" fontId="14" fillId="0" borderId="10" xfId="3" applyNumberFormat="1" applyFont="1" applyFill="1" applyBorder="1" applyAlignment="1">
      <alignment vertical="top" wrapText="1"/>
    </xf>
    <xf numFmtId="169" fontId="14" fillId="0" borderId="10" xfId="3" applyNumberFormat="1" applyFont="1" applyBorder="1" applyAlignment="1">
      <alignment vertical="top" wrapText="1"/>
    </xf>
    <xf numFmtId="169" fontId="5" fillId="4" borderId="9" xfId="5" applyNumberFormat="1" applyFont="1" applyBorder="1" applyAlignment="1">
      <alignment vertical="top" wrapText="1"/>
    </xf>
    <xf numFmtId="169" fontId="7" fillId="12" borderId="26" xfId="1" applyNumberFormat="1" applyFont="1" applyFill="1" applyBorder="1" applyAlignment="1">
      <alignment horizontal="center" vertical="top" wrapText="1"/>
    </xf>
    <xf numFmtId="169" fontId="7" fillId="12" borderId="7" xfId="1" applyNumberFormat="1" applyFont="1" applyFill="1" applyBorder="1" applyAlignment="1">
      <alignment horizontal="center" vertical="center" wrapText="1"/>
    </xf>
    <xf numFmtId="169" fontId="14" fillId="6" borderId="25" xfId="3" applyNumberFormat="1" applyFont="1" applyFill="1" applyBorder="1" applyAlignment="1">
      <alignment vertical="center" wrapText="1"/>
    </xf>
    <xf numFmtId="169" fontId="14" fillId="0" borderId="34" xfId="3" applyNumberFormat="1" applyFont="1" applyFill="1" applyBorder="1" applyAlignment="1">
      <alignment vertical="center" wrapText="1"/>
    </xf>
    <xf numFmtId="169" fontId="14" fillId="0" borderId="26" xfId="3" applyNumberFormat="1" applyFont="1" applyFill="1" applyBorder="1" applyAlignment="1">
      <alignment vertical="center" wrapText="1"/>
    </xf>
    <xf numFmtId="169" fontId="14" fillId="0" borderId="18" xfId="3" applyNumberFormat="1" applyFont="1" applyFill="1" applyBorder="1" applyAlignment="1">
      <alignment vertical="center" wrapText="1"/>
    </xf>
    <xf numFmtId="169" fontId="14" fillId="0" borderId="0" xfId="3" applyNumberFormat="1" applyFont="1" applyFill="1" applyBorder="1" applyAlignment="1">
      <alignment vertical="center" wrapText="1"/>
    </xf>
    <xf numFmtId="169" fontId="0" fillId="11" borderId="10" xfId="0" applyNumberFormat="1" applyFill="1" applyBorder="1" applyAlignment="1">
      <alignment vertical="center"/>
    </xf>
    <xf numFmtId="169" fontId="0" fillId="11" borderId="11" xfId="0" applyNumberFormat="1" applyFill="1" applyBorder="1" applyAlignment="1">
      <alignment vertical="center"/>
    </xf>
    <xf numFmtId="169" fontId="14" fillId="6" borderId="10" xfId="3" applyNumberFormat="1" applyFont="1" applyFill="1" applyBorder="1" applyAlignment="1">
      <alignment vertical="center" wrapText="1"/>
    </xf>
    <xf numFmtId="169" fontId="14" fillId="6" borderId="20" xfId="3" applyNumberFormat="1" applyFont="1" applyFill="1" applyBorder="1" applyAlignment="1">
      <alignment vertical="center" wrapText="1"/>
    </xf>
    <xf numFmtId="169" fontId="0" fillId="0" borderId="34" xfId="0" applyNumberFormat="1" applyFill="1" applyBorder="1" applyAlignment="1">
      <alignment vertical="center"/>
    </xf>
    <xf numFmtId="169" fontId="0" fillId="0" borderId="39" xfId="0" applyNumberFormat="1" applyFill="1" applyBorder="1" applyAlignment="1">
      <alignment vertical="center"/>
    </xf>
    <xf numFmtId="169" fontId="0" fillId="0" borderId="18" xfId="0" applyNumberFormat="1" applyFill="1" applyBorder="1" applyAlignment="1">
      <alignment vertical="center"/>
    </xf>
    <xf numFmtId="169" fontId="0" fillId="0" borderId="40" xfId="0" applyNumberFormat="1" applyFill="1" applyBorder="1" applyAlignment="1">
      <alignment vertical="center"/>
    </xf>
    <xf numFmtId="169" fontId="14" fillId="6" borderId="45" xfId="3" applyNumberFormat="1" applyFont="1" applyFill="1" applyBorder="1" applyAlignment="1">
      <alignment vertical="center" wrapText="1"/>
    </xf>
    <xf numFmtId="169" fontId="14" fillId="6" borderId="9" xfId="3" applyNumberFormat="1" applyFont="1" applyFill="1" applyBorder="1" applyAlignment="1">
      <alignment vertical="center" wrapText="1"/>
    </xf>
    <xf numFmtId="169" fontId="14" fillId="0" borderId="22" xfId="3" applyNumberFormat="1" applyFont="1" applyFill="1" applyBorder="1" applyAlignment="1">
      <alignment horizontal="center" vertical="center" wrapText="1"/>
    </xf>
    <xf numFmtId="169" fontId="14" fillId="0" borderId="9" xfId="3" applyNumberFormat="1" applyFont="1" applyFill="1" applyBorder="1" applyAlignment="1">
      <alignment vertical="center" wrapText="1"/>
    </xf>
    <xf numFmtId="169" fontId="14" fillId="6" borderId="11" xfId="3" applyNumberFormat="1" applyFont="1" applyFill="1" applyBorder="1" applyAlignment="1">
      <alignment vertical="center" wrapText="1"/>
    </xf>
    <xf numFmtId="169" fontId="13" fillId="0" borderId="45" xfId="7" applyNumberFormat="1" applyFont="1" applyBorder="1" applyAlignment="1">
      <alignment horizontal="left" vertical="center" wrapText="1"/>
    </xf>
    <xf numFmtId="169" fontId="13" fillId="0" borderId="39" xfId="7" applyNumberFormat="1" applyFont="1" applyBorder="1" applyAlignment="1">
      <alignment horizontal="left" vertical="center" wrapText="1"/>
    </xf>
    <xf numFmtId="169" fontId="0" fillId="0" borderId="47" xfId="0" applyNumberFormat="1" applyBorder="1" applyAlignment="1">
      <alignment horizontal="left" vertical="center"/>
    </xf>
    <xf numFmtId="169" fontId="14" fillId="9" borderId="23" xfId="3" applyNumberFormat="1" applyFont="1" applyFill="1" applyBorder="1" applyAlignment="1">
      <alignment vertical="top" wrapText="1"/>
    </xf>
    <xf numFmtId="169" fontId="14" fillId="0" borderId="30" xfId="3" applyNumberFormat="1" applyFont="1" applyFill="1" applyBorder="1" applyAlignment="1">
      <alignment horizontal="center" vertical="top" wrapText="1"/>
    </xf>
    <xf numFmtId="169" fontId="14" fillId="0" borderId="23" xfId="3" applyNumberFormat="1" applyFont="1" applyFill="1" applyBorder="1" applyAlignment="1">
      <alignment vertical="top" wrapText="1"/>
    </xf>
    <xf numFmtId="169" fontId="14" fillId="9" borderId="25" xfId="3" applyNumberFormat="1" applyFont="1" applyFill="1" applyBorder="1" applyAlignment="1">
      <alignment vertical="top" wrapText="1"/>
    </xf>
    <xf numFmtId="169" fontId="14" fillId="9" borderId="11" xfId="3" applyNumberFormat="1" applyFont="1" applyFill="1" applyBorder="1" applyAlignment="1">
      <alignment vertical="top" wrapText="1"/>
    </xf>
    <xf numFmtId="169" fontId="22" fillId="11" borderId="37" xfId="3" applyNumberFormat="1" applyFont="1" applyFill="1" applyBorder="1" applyAlignment="1">
      <alignment vertical="top" wrapText="1"/>
    </xf>
    <xf numFmtId="169" fontId="22" fillId="11" borderId="11" xfId="3" applyNumberFormat="1" applyFont="1" applyFill="1" applyBorder="1" applyAlignment="1">
      <alignment vertical="top" wrapText="1"/>
    </xf>
    <xf numFmtId="169" fontId="24" fillId="3" borderId="24" xfId="4" applyNumberFormat="1" applyFont="1" applyBorder="1" applyAlignment="1">
      <alignment vertical="top" wrapText="1"/>
    </xf>
    <xf numFmtId="169" fontId="14" fillId="0" borderId="11" xfId="3" applyNumberFormat="1" applyFont="1" applyFill="1" applyBorder="1" applyAlignment="1">
      <alignment vertical="top" wrapText="1"/>
    </xf>
    <xf numFmtId="169" fontId="14" fillId="0" borderId="23" xfId="3" applyNumberFormat="1" applyFont="1" applyBorder="1" applyAlignment="1">
      <alignment vertical="top" wrapText="1"/>
    </xf>
    <xf numFmtId="169" fontId="5" fillId="4" borderId="25" xfId="5" applyNumberFormat="1" applyFont="1" applyBorder="1" applyAlignment="1">
      <alignment vertical="top" wrapText="1"/>
    </xf>
    <xf numFmtId="169" fontId="22" fillId="11" borderId="23" xfId="3" applyNumberFormat="1" applyFont="1" applyFill="1" applyBorder="1" applyAlignment="1">
      <alignment vertical="top" wrapText="1"/>
    </xf>
    <xf numFmtId="169" fontId="7" fillId="12" borderId="25" xfId="1" applyNumberFormat="1" applyFont="1" applyFill="1" applyBorder="1" applyAlignment="1">
      <alignment vertical="top" wrapText="1"/>
    </xf>
    <xf numFmtId="169" fontId="13" fillId="0" borderId="15" xfId="3" applyNumberFormat="1" applyFont="1" applyBorder="1" applyAlignment="1">
      <alignment vertical="top" wrapText="1"/>
    </xf>
    <xf numFmtId="169" fontId="21" fillId="13" borderId="48" xfId="3" applyNumberFormat="1" applyFont="1" applyFill="1" applyBorder="1" applyAlignment="1">
      <alignment vertical="top" wrapText="1"/>
    </xf>
    <xf numFmtId="169" fontId="3" fillId="2" borderId="43" xfId="6" applyNumberFormat="1" applyFont="1" applyBorder="1" applyAlignment="1">
      <alignment vertical="center" wrapText="1"/>
    </xf>
    <xf numFmtId="169" fontId="1" fillId="0" borderId="15" xfId="0" applyNumberFormat="1" applyFont="1" applyBorder="1" applyAlignment="1">
      <alignment horizontal="left" wrapText="1"/>
    </xf>
    <xf numFmtId="169" fontId="22" fillId="0" borderId="18" xfId="3" applyNumberFormat="1" applyFont="1" applyBorder="1" applyAlignment="1">
      <alignment horizontal="center" vertical="center" wrapText="1"/>
    </xf>
    <xf numFmtId="169" fontId="22" fillId="0" borderId="16" xfId="3" applyNumberFormat="1" applyFont="1" applyBorder="1" applyAlignment="1">
      <alignment horizontal="center" vertical="center" wrapText="1"/>
    </xf>
    <xf numFmtId="169" fontId="15" fillId="0" borderId="15" xfId="3" applyNumberFormat="1" applyFont="1" applyBorder="1" applyAlignment="1">
      <alignment horizontal="left" vertical="center" wrapText="1"/>
    </xf>
    <xf numFmtId="169" fontId="22" fillId="0" borderId="19" xfId="3" applyNumberFormat="1" applyFont="1" applyBorder="1" applyAlignment="1">
      <alignment horizontal="center" vertical="center" wrapText="1"/>
    </xf>
    <xf numFmtId="169" fontId="15" fillId="11" borderId="23" xfId="3" applyNumberFormat="1" applyFont="1" applyFill="1" applyBorder="1" applyAlignment="1">
      <alignment horizontal="right" vertical="top" wrapText="1"/>
    </xf>
    <xf numFmtId="169" fontId="13" fillId="0" borderId="23" xfId="3" applyNumberFormat="1" applyFont="1" applyBorder="1" applyAlignment="1">
      <alignment horizontal="right" vertical="top" wrapText="1"/>
    </xf>
    <xf numFmtId="169" fontId="13" fillId="0" borderId="38" xfId="3" applyNumberFormat="1" applyFont="1" applyBorder="1" applyAlignment="1">
      <alignment horizontal="right" vertical="center" wrapText="1"/>
    </xf>
    <xf numFmtId="169" fontId="22" fillId="11" borderId="21" xfId="3" applyNumberFormat="1" applyFont="1" applyFill="1" applyBorder="1" applyAlignment="1">
      <alignment vertical="top" wrapText="1"/>
    </xf>
    <xf numFmtId="169" fontId="28" fillId="4" borderId="25" xfId="5" applyNumberFormat="1" applyFont="1" applyBorder="1" applyAlignment="1">
      <alignment horizontal="center" vertical="center" wrapText="1"/>
    </xf>
    <xf numFmtId="164" fontId="28" fillId="4" borderId="45" xfId="5" quotePrefix="1" applyNumberFormat="1" applyFont="1" applyBorder="1" applyAlignment="1">
      <alignment horizontal="center" vertical="center" wrapText="1"/>
    </xf>
    <xf numFmtId="164" fontId="17" fillId="9" borderId="0" xfId="3" quotePrefix="1" applyNumberFormat="1" applyFont="1" applyFill="1" applyBorder="1" applyAlignment="1">
      <alignment vertical="top" wrapText="1"/>
    </xf>
    <xf numFmtId="164" fontId="14" fillId="0" borderId="20" xfId="3" applyNumberFormat="1" applyFont="1" applyFill="1" applyBorder="1" applyAlignment="1">
      <alignment horizontal="left" vertical="top" wrapText="1"/>
    </xf>
    <xf numFmtId="169" fontId="14" fillId="0" borderId="30" xfId="3" applyNumberFormat="1" applyFont="1" applyFill="1" applyBorder="1" applyAlignment="1">
      <alignment horizontal="center" vertical="top" wrapText="1"/>
    </xf>
    <xf numFmtId="164" fontId="26" fillId="0" borderId="12" xfId="3" applyNumberFormat="1" applyFont="1" applyFill="1" applyBorder="1" applyAlignment="1">
      <alignment vertical="center" wrapText="1"/>
    </xf>
    <xf numFmtId="164" fontId="13" fillId="0" borderId="14" xfId="3" applyNumberFormat="1" applyFont="1" applyBorder="1" applyAlignment="1">
      <alignment vertical="top" wrapText="1"/>
    </xf>
    <xf numFmtId="164" fontId="23" fillId="0" borderId="0" xfId="3" applyNumberFormat="1" applyFont="1" applyAlignment="1">
      <alignment vertical="center" wrapText="1"/>
    </xf>
    <xf numFmtId="170" fontId="29" fillId="14" borderId="58" xfId="6" applyNumberFormat="1" applyFont="1" applyFill="1" applyBorder="1" applyAlignment="1">
      <alignment vertical="center" wrapText="1"/>
    </xf>
    <xf numFmtId="169" fontId="26" fillId="9" borderId="11" xfId="3" applyNumberFormat="1" applyFont="1" applyFill="1" applyBorder="1" applyAlignment="1">
      <alignment vertical="top" wrapText="1"/>
    </xf>
    <xf numFmtId="164" fontId="23" fillId="0" borderId="20" xfId="3" applyNumberFormat="1" applyFont="1" applyFill="1" applyBorder="1" applyAlignment="1">
      <alignment vertical="top" wrapText="1"/>
    </xf>
    <xf numFmtId="164" fontId="23" fillId="0" borderId="0" xfId="3" applyNumberFormat="1" applyFont="1" applyAlignment="1">
      <alignment horizontal="center" vertical="center" wrapText="1"/>
    </xf>
    <xf numFmtId="169" fontId="0" fillId="11" borderId="9" xfId="0" applyNumberFormat="1" applyFill="1" applyBorder="1" applyAlignment="1">
      <alignment horizontal="center" vertical="center"/>
    </xf>
    <xf numFmtId="169" fontId="0" fillId="11" borderId="11" xfId="0" applyNumberFormat="1" applyFill="1" applyBorder="1" applyAlignment="1">
      <alignment horizontal="center" vertical="center"/>
    </xf>
    <xf numFmtId="165" fontId="15" fillId="11" borderId="26" xfId="3" applyNumberFormat="1" applyFont="1" applyFill="1" applyBorder="1" applyAlignment="1">
      <alignment horizontal="center" vertical="top" wrapText="1"/>
    </xf>
    <xf numFmtId="165" fontId="15" fillId="11" borderId="0" xfId="3" applyNumberFormat="1" applyFont="1" applyFill="1" applyBorder="1" applyAlignment="1">
      <alignment horizontal="center" vertical="top" wrapText="1"/>
    </xf>
    <xf numFmtId="165" fontId="15" fillId="11" borderId="32" xfId="3" applyNumberFormat="1" applyFont="1" applyFill="1" applyBorder="1" applyAlignment="1">
      <alignment horizontal="center" vertical="top" wrapText="1"/>
    </xf>
    <xf numFmtId="164" fontId="13" fillId="11" borderId="31" xfId="3" applyNumberFormat="1" applyFont="1" applyFill="1" applyBorder="1" applyAlignment="1">
      <alignment horizontal="center" vertical="top" wrapText="1"/>
    </xf>
    <xf numFmtId="164" fontId="13" fillId="11" borderId="35" xfId="3" applyNumberFormat="1" applyFont="1" applyFill="1" applyBorder="1" applyAlignment="1">
      <alignment horizontal="center" vertical="top" wrapText="1"/>
    </xf>
    <xf numFmtId="164" fontId="13" fillId="11" borderId="41" xfId="3" applyNumberFormat="1" applyFont="1" applyFill="1" applyBorder="1" applyAlignment="1">
      <alignment horizontal="center" vertical="top" wrapText="1"/>
    </xf>
    <xf numFmtId="164" fontId="22" fillId="11" borderId="34" xfId="3" applyNumberFormat="1" applyFont="1" applyFill="1" applyBorder="1" applyAlignment="1">
      <alignment horizontal="center" vertical="top" wrapText="1"/>
    </xf>
    <xf numFmtId="164" fontId="22" fillId="11" borderId="26" xfId="3" applyNumberFormat="1" applyFont="1" applyFill="1" applyBorder="1" applyAlignment="1">
      <alignment horizontal="center" vertical="top" wrapText="1"/>
    </xf>
    <xf numFmtId="164" fontId="22" fillId="11" borderId="18" xfId="3" applyNumberFormat="1" applyFont="1" applyFill="1" applyBorder="1" applyAlignment="1">
      <alignment horizontal="center" vertical="top" wrapText="1"/>
    </xf>
    <xf numFmtId="164" fontId="22" fillId="11" borderId="0" xfId="3" applyNumberFormat="1" applyFont="1" applyFill="1" applyBorder="1" applyAlignment="1">
      <alignment horizontal="center" vertical="top" wrapText="1"/>
    </xf>
    <xf numFmtId="164" fontId="22" fillId="11" borderId="42" xfId="3" applyNumberFormat="1" applyFont="1" applyFill="1" applyBorder="1" applyAlignment="1">
      <alignment horizontal="center" vertical="top" wrapText="1"/>
    </xf>
    <xf numFmtId="164" fontId="22" fillId="11" borderId="43" xfId="3" applyNumberFormat="1" applyFont="1" applyFill="1" applyBorder="1" applyAlignment="1">
      <alignment horizontal="center" vertical="top" wrapText="1"/>
    </xf>
    <xf numFmtId="169" fontId="22" fillId="11" borderId="26" xfId="3" applyNumberFormat="1" applyFont="1" applyFill="1" applyBorder="1" applyAlignment="1">
      <alignment horizontal="center" vertical="top" wrapText="1"/>
    </xf>
    <xf numFmtId="169" fontId="22" fillId="11" borderId="27" xfId="3" applyNumberFormat="1" applyFont="1" applyFill="1" applyBorder="1" applyAlignment="1">
      <alignment horizontal="center" vertical="top" wrapText="1"/>
    </xf>
    <xf numFmtId="169" fontId="22" fillId="11" borderId="0" xfId="3" applyNumberFormat="1" applyFont="1" applyFill="1" applyBorder="1" applyAlignment="1">
      <alignment horizontal="center" vertical="top" wrapText="1"/>
    </xf>
    <xf numFmtId="169" fontId="22" fillId="11" borderId="16" xfId="3" applyNumberFormat="1" applyFont="1" applyFill="1" applyBorder="1" applyAlignment="1">
      <alignment horizontal="center" vertical="top" wrapText="1"/>
    </xf>
    <xf numFmtId="169" fontId="22" fillId="11" borderId="43" xfId="3" applyNumberFormat="1" applyFont="1" applyFill="1" applyBorder="1" applyAlignment="1">
      <alignment horizontal="center" vertical="top" wrapText="1"/>
    </xf>
    <xf numFmtId="169" fontId="22" fillId="11" borderId="44" xfId="3" applyNumberFormat="1" applyFont="1" applyFill="1" applyBorder="1" applyAlignment="1">
      <alignment horizontal="center" vertical="top" wrapText="1"/>
    </xf>
    <xf numFmtId="169" fontId="7" fillId="12" borderId="15" xfId="1" quotePrefix="1" applyNumberFormat="1" applyFont="1" applyFill="1" applyBorder="1" applyAlignment="1">
      <alignment horizontal="right" vertical="top" wrapText="1"/>
    </xf>
    <xf numFmtId="169" fontId="7" fillId="12" borderId="19" xfId="1" quotePrefix="1" applyNumberFormat="1" applyFont="1" applyFill="1" applyBorder="1" applyAlignment="1">
      <alignment horizontal="right" vertical="top" wrapText="1"/>
    </xf>
    <xf numFmtId="169" fontId="7" fillId="12" borderId="5" xfId="1" quotePrefix="1" applyNumberFormat="1" applyFont="1" applyFill="1" applyBorder="1" applyAlignment="1">
      <alignment horizontal="right" vertical="top" wrapText="1"/>
    </xf>
    <xf numFmtId="169" fontId="7" fillId="12" borderId="46" xfId="1" quotePrefix="1" applyNumberFormat="1" applyFont="1" applyFill="1" applyBorder="1" applyAlignment="1">
      <alignment horizontal="right" vertical="top" wrapText="1"/>
    </xf>
    <xf numFmtId="169" fontId="14" fillId="0" borderId="28" xfId="3" applyNumberFormat="1" applyFont="1" applyFill="1" applyBorder="1" applyAlignment="1">
      <alignment horizontal="center" vertical="center" wrapText="1"/>
    </xf>
    <xf numFmtId="169" fontId="14" fillId="0" borderId="29" xfId="3" applyNumberFormat="1" applyFont="1" applyFill="1" applyBorder="1" applyAlignment="1">
      <alignment horizontal="center" vertical="center" wrapText="1"/>
    </xf>
    <xf numFmtId="169" fontId="14" fillId="0" borderId="30" xfId="3" applyNumberFormat="1" applyFont="1" applyFill="1" applyBorder="1" applyAlignment="1">
      <alignment horizontal="center" vertical="center" wrapText="1"/>
    </xf>
    <xf numFmtId="169" fontId="13" fillId="0" borderId="15" xfId="3" applyNumberFormat="1" applyFont="1" applyBorder="1" applyAlignment="1">
      <alignment horizontal="right" vertical="center" wrapText="1"/>
    </xf>
    <xf numFmtId="169" fontId="13" fillId="0" borderId="37" xfId="3" applyNumberFormat="1" applyFont="1" applyBorder="1" applyAlignment="1">
      <alignment horizontal="right" vertical="center" wrapText="1"/>
    </xf>
    <xf numFmtId="169" fontId="14" fillId="0" borderId="31" xfId="3" applyNumberFormat="1" applyFont="1" applyFill="1" applyBorder="1" applyAlignment="1">
      <alignment horizontal="center" vertical="top" wrapText="1"/>
    </xf>
    <xf numFmtId="169" fontId="14" fillId="0" borderId="35" xfId="3" applyNumberFormat="1" applyFont="1" applyFill="1" applyBorder="1" applyAlignment="1">
      <alignment horizontal="center" vertical="top" wrapText="1"/>
    </xf>
    <xf numFmtId="169" fontId="14" fillId="0" borderId="36" xfId="3" applyNumberFormat="1" applyFont="1" applyFill="1" applyBorder="1" applyAlignment="1">
      <alignment horizontal="center" vertical="top" wrapText="1"/>
    </xf>
    <xf numFmtId="169" fontId="14" fillId="0" borderId="34" xfId="3" applyNumberFormat="1" applyFont="1" applyFill="1" applyBorder="1" applyAlignment="1">
      <alignment horizontal="center" vertical="center" wrapText="1"/>
    </xf>
    <xf numFmtId="169" fontId="14" fillId="0" borderId="26" xfId="3" applyNumberFormat="1" applyFont="1" applyFill="1" applyBorder="1" applyAlignment="1">
      <alignment horizontal="center" vertical="center" wrapText="1"/>
    </xf>
    <xf numFmtId="169" fontId="14" fillId="0" borderId="27" xfId="3" applyNumberFormat="1" applyFont="1" applyFill="1" applyBorder="1" applyAlignment="1">
      <alignment horizontal="center" vertical="center" wrapText="1"/>
    </xf>
    <xf numFmtId="169" fontId="14" fillId="11" borderId="9" xfId="3" applyNumberFormat="1" applyFont="1" applyFill="1" applyBorder="1" applyAlignment="1">
      <alignment horizontal="center" vertical="center" wrapText="1"/>
    </xf>
    <xf numFmtId="169" fontId="14" fillId="11" borderId="10" xfId="3" applyNumberFormat="1" applyFont="1" applyFill="1" applyBorder="1" applyAlignment="1">
      <alignment horizontal="center" vertical="center" wrapText="1"/>
    </xf>
    <xf numFmtId="169" fontId="14" fillId="0" borderId="28" xfId="3" applyNumberFormat="1" applyFont="1" applyFill="1" applyBorder="1" applyAlignment="1">
      <alignment horizontal="center" vertical="top" wrapText="1"/>
    </xf>
    <xf numFmtId="169" fontId="14" fillId="0" borderId="29" xfId="3" applyNumberFormat="1" applyFont="1" applyFill="1" applyBorder="1" applyAlignment="1">
      <alignment horizontal="center" vertical="top" wrapText="1"/>
    </xf>
    <xf numFmtId="169" fontId="14" fillId="0" borderId="30" xfId="3" applyNumberFormat="1" applyFont="1" applyFill="1" applyBorder="1" applyAlignment="1">
      <alignment horizontal="center" vertical="top" wrapText="1"/>
    </xf>
    <xf numFmtId="169" fontId="14" fillId="11" borderId="20" xfId="3" applyNumberFormat="1" applyFont="1" applyFill="1" applyBorder="1" applyAlignment="1">
      <alignment horizontal="center" vertical="center" wrapText="1"/>
    </xf>
    <xf numFmtId="169" fontId="22" fillId="11" borderId="9" xfId="3" applyNumberFormat="1" applyFont="1" applyFill="1" applyBorder="1" applyAlignment="1">
      <alignment horizontal="center" vertical="center" wrapText="1"/>
    </xf>
    <xf numFmtId="169" fontId="22" fillId="11" borderId="11" xfId="3" applyNumberFormat="1" applyFont="1" applyFill="1" applyBorder="1" applyAlignment="1">
      <alignment horizontal="center" vertical="center" wrapText="1"/>
    </xf>
    <xf numFmtId="169" fontId="22" fillId="11" borderId="23" xfId="3" applyNumberFormat="1" applyFont="1" applyFill="1" applyBorder="1" applyAlignment="1">
      <alignment horizontal="center" vertical="top" wrapText="1"/>
    </xf>
    <xf numFmtId="169" fontId="22" fillId="11" borderId="11" xfId="3" applyNumberFormat="1" applyFont="1" applyFill="1" applyBorder="1" applyAlignment="1">
      <alignment horizontal="center" vertical="top" wrapText="1"/>
    </xf>
    <xf numFmtId="169" fontId="15" fillId="11" borderId="9" xfId="3" applyNumberFormat="1" applyFont="1" applyFill="1" applyBorder="1" applyAlignment="1">
      <alignment horizontal="center" vertical="center" wrapText="1"/>
    </xf>
    <xf numFmtId="169" fontId="15" fillId="11" borderId="20" xfId="3" applyNumberFormat="1"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4" xfId="0" applyFont="1" applyFill="1" applyBorder="1" applyAlignment="1">
      <alignment horizontal="center" vertical="center" wrapText="1"/>
    </xf>
    <xf numFmtId="164" fontId="21" fillId="10" borderId="12" xfId="3" applyNumberFormat="1" applyFont="1" applyFill="1" applyBorder="1" applyAlignment="1">
      <alignment horizontal="center" vertical="center" wrapText="1"/>
    </xf>
    <xf numFmtId="164" fontId="21" fillId="10" borderId="14" xfId="3" applyNumberFormat="1" applyFont="1" applyFill="1" applyBorder="1" applyAlignment="1">
      <alignment horizontal="center" vertical="center" wrapText="1"/>
    </xf>
    <xf numFmtId="169" fontId="21" fillId="10" borderId="12" xfId="3" applyNumberFormat="1" applyFont="1" applyFill="1" applyBorder="1" applyAlignment="1">
      <alignment horizontal="center" vertical="center" wrapText="1"/>
    </xf>
    <xf numFmtId="169" fontId="21" fillId="10" borderId="14" xfId="3" applyNumberFormat="1" applyFont="1" applyFill="1" applyBorder="1" applyAlignment="1">
      <alignment horizontal="center" vertical="center" wrapText="1"/>
    </xf>
    <xf numFmtId="169" fontId="14" fillId="0" borderId="0" xfId="3" applyNumberFormat="1" applyFont="1" applyFill="1" applyBorder="1" applyAlignment="1">
      <alignment horizontal="center" vertical="top" wrapText="1"/>
    </xf>
    <xf numFmtId="169" fontId="27" fillId="10" borderId="13" xfId="3" applyNumberFormat="1" applyFont="1" applyFill="1" applyBorder="1" applyAlignment="1">
      <alignment horizontal="center" vertical="center" wrapText="1"/>
    </xf>
    <xf numFmtId="164" fontId="14" fillId="0" borderId="17" xfId="3" applyNumberFormat="1" applyFont="1" applyFill="1" applyBorder="1" applyAlignment="1">
      <alignment horizontal="center" vertical="top" wrapText="1"/>
    </xf>
    <xf numFmtId="164" fontId="14" fillId="0" borderId="15" xfId="3" applyNumberFormat="1" applyFont="1" applyFill="1" applyBorder="1" applyAlignment="1">
      <alignment horizontal="center" vertical="top" wrapText="1"/>
    </xf>
    <xf numFmtId="164" fontId="22" fillId="11" borderId="9" xfId="3" applyNumberFormat="1" applyFont="1" applyFill="1" applyBorder="1" applyAlignment="1">
      <alignment horizontal="center" vertical="top" wrapText="1"/>
    </xf>
    <xf numFmtId="164" fontId="22" fillId="11" borderId="10" xfId="3" applyNumberFormat="1" applyFont="1" applyFill="1" applyBorder="1" applyAlignment="1">
      <alignment horizontal="center" vertical="top" wrapText="1"/>
    </xf>
    <xf numFmtId="169" fontId="22" fillId="11" borderId="9" xfId="3" applyNumberFormat="1" applyFont="1" applyFill="1" applyBorder="1" applyAlignment="1">
      <alignment horizontal="center" vertical="top" wrapText="1"/>
    </xf>
    <xf numFmtId="169" fontId="22" fillId="11" borderId="20" xfId="3" applyNumberFormat="1" applyFont="1" applyFill="1" applyBorder="1" applyAlignment="1">
      <alignment horizontal="center" vertical="top" wrapText="1"/>
    </xf>
    <xf numFmtId="164" fontId="18" fillId="7" borderId="12" xfId="3" applyNumberFormat="1" applyFont="1" applyFill="1" applyBorder="1" applyAlignment="1">
      <alignment horizontal="center" vertical="center" wrapText="1"/>
    </xf>
    <xf numFmtId="164" fontId="18" fillId="7" borderId="13" xfId="3" applyNumberFormat="1" applyFont="1" applyFill="1" applyBorder="1" applyAlignment="1">
      <alignment horizontal="center" vertical="center" wrapText="1"/>
    </xf>
    <xf numFmtId="164" fontId="18" fillId="7" borderId="14" xfId="3" applyNumberFormat="1"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4" xfId="0" applyFont="1" applyFill="1" applyBorder="1" applyAlignment="1">
      <alignment horizontal="center" vertical="center" wrapText="1"/>
    </xf>
    <xf numFmtId="164" fontId="22" fillId="11" borderId="23" xfId="3" applyNumberFormat="1" applyFont="1" applyFill="1" applyBorder="1" applyAlignment="1">
      <alignment horizontal="center" vertical="top" wrapText="1"/>
    </xf>
    <xf numFmtId="164" fontId="22" fillId="11" borderId="20" xfId="3" applyNumberFormat="1" applyFont="1" applyFill="1" applyBorder="1" applyAlignment="1">
      <alignment horizontal="center" vertical="top" wrapText="1"/>
    </xf>
    <xf numFmtId="169" fontId="14" fillId="0" borderId="0" xfId="3" applyNumberFormat="1" applyFont="1" applyFill="1" applyBorder="1" applyAlignment="1">
      <alignment horizontal="center" vertical="center" wrapText="1"/>
    </xf>
    <xf numFmtId="169" fontId="14" fillId="0" borderId="32" xfId="3" applyNumberFormat="1" applyFont="1" applyFill="1" applyBorder="1" applyAlignment="1">
      <alignment horizontal="center" vertical="center" wrapText="1"/>
    </xf>
    <xf numFmtId="169" fontId="14" fillId="0" borderId="16" xfId="3" applyNumberFormat="1" applyFont="1" applyFill="1" applyBorder="1" applyAlignment="1">
      <alignment horizontal="center" vertical="center" wrapText="1"/>
    </xf>
    <xf numFmtId="169" fontId="14" fillId="0" borderId="33" xfId="3" applyNumberFormat="1" applyFont="1" applyFill="1" applyBorder="1" applyAlignment="1">
      <alignment horizontal="center" vertical="center" wrapText="1"/>
    </xf>
    <xf numFmtId="0" fontId="8" fillId="8" borderId="49" xfId="0" applyFont="1" applyFill="1" applyBorder="1" applyAlignment="1">
      <alignment horizontal="center" vertical="center"/>
    </xf>
    <xf numFmtId="0" fontId="8" fillId="8" borderId="50" xfId="0" applyFont="1" applyFill="1" applyBorder="1" applyAlignment="1">
      <alignment horizontal="center" vertical="center"/>
    </xf>
    <xf numFmtId="0" fontId="8" fillId="8" borderId="51" xfId="0" applyFont="1" applyFill="1" applyBorder="1" applyAlignment="1">
      <alignment horizontal="center" vertical="center"/>
    </xf>
    <xf numFmtId="0" fontId="8" fillId="0" borderId="0" xfId="2" applyFont="1" applyAlignment="1">
      <alignment horizontal="left"/>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6" fillId="0" borderId="0" xfId="0" applyFont="1" applyAlignment="1">
      <alignment horizontal="center" vertical="center" wrapText="1"/>
    </xf>
    <xf numFmtId="164" fontId="12" fillId="6" borderId="6" xfId="3" applyNumberFormat="1" applyFont="1" applyFill="1" applyBorder="1" applyAlignment="1">
      <alignment horizontal="center" vertical="center" wrapText="1"/>
    </xf>
    <xf numFmtId="164" fontId="12" fillId="6" borderId="7" xfId="3" applyNumberFormat="1" applyFont="1" applyFill="1" applyBorder="1" applyAlignment="1">
      <alignment horizontal="center" vertical="center" wrapText="1"/>
    </xf>
    <xf numFmtId="164" fontId="12" fillId="6" borderId="8" xfId="3" applyNumberFormat="1" applyFont="1" applyFill="1" applyBorder="1" applyAlignment="1">
      <alignment horizontal="center" vertical="center" wrapText="1"/>
    </xf>
    <xf numFmtId="164" fontId="6" fillId="0" borderId="9" xfId="3" quotePrefix="1" applyNumberFormat="1" applyFont="1" applyBorder="1" applyAlignment="1">
      <alignment horizontal="left" wrapText="1"/>
    </xf>
    <xf numFmtId="164" fontId="6" fillId="0" borderId="10" xfId="3" applyNumberFormat="1" applyFont="1" applyBorder="1" applyAlignment="1">
      <alignment horizontal="left" wrapText="1"/>
    </xf>
    <xf numFmtId="164" fontId="6" fillId="0" borderId="11" xfId="3" applyNumberFormat="1" applyFont="1" applyBorder="1" applyAlignment="1">
      <alignment horizontal="left" wrapText="1"/>
    </xf>
    <xf numFmtId="0" fontId="9" fillId="0" borderId="58" xfId="2" applyFont="1" applyBorder="1"/>
  </cellXfs>
  <cellStyles count="8">
    <cellStyle name="20 % - Akzent1" xfId="1" builtinId="30"/>
    <cellStyle name="Gut 2" xfId="6"/>
    <cellStyle name="Neutral 2" xfId="5"/>
    <cellStyle name="Prozent" xfId="7" builtinId="5"/>
    <cellStyle name="Schlecht 2" xfId="4"/>
    <cellStyle name="Standard" xfId="0" builtinId="0"/>
    <cellStyle name="Standard 2" xfId="3"/>
    <cellStyle name="Standard 4" xfId="2"/>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60"/>
  <sheetViews>
    <sheetView showGridLines="0" tabSelected="1" zoomScale="70" zoomScaleNormal="70" zoomScalePageLayoutView="55" workbookViewId="0">
      <selection activeCell="X10" sqref="X10"/>
    </sheetView>
  </sheetViews>
  <sheetFormatPr baseColWidth="10" defaultColWidth="11.5703125" defaultRowHeight="12" outlineLevelCol="1" x14ac:dyDescent="0.2"/>
  <cols>
    <col min="1" max="1" width="3.85546875" style="8" customWidth="1"/>
    <col min="2" max="2" width="35.7109375" style="9" customWidth="1"/>
    <col min="3" max="3" width="16.85546875" style="9" customWidth="1"/>
    <col min="4" max="4" width="22.28515625" style="9" customWidth="1"/>
    <col min="5" max="6" width="16.85546875" style="9" customWidth="1"/>
    <col min="7" max="7" width="1" style="9" customWidth="1"/>
    <col min="8" max="8" width="38.5703125" style="9" customWidth="1"/>
    <col min="9" max="9" width="17.85546875" style="9" customWidth="1"/>
    <col min="10" max="10" width="19.42578125" style="9" customWidth="1"/>
    <col min="11" max="11" width="38.7109375" style="9" customWidth="1"/>
    <col min="12" max="12" width="1.140625" style="9" customWidth="1"/>
    <col min="13" max="14" width="28.5703125" style="9" hidden="1" customWidth="1" outlineLevel="1"/>
    <col min="15" max="15" width="50" style="9" hidden="1" customWidth="1" outlineLevel="1"/>
    <col min="16" max="16" width="9" style="12" hidden="1" customWidth="1" outlineLevel="1"/>
    <col min="17" max="17" width="15.85546875" style="12" hidden="1" customWidth="1" outlineLevel="1"/>
    <col min="18" max="18" width="32" style="12" hidden="1" customWidth="1" outlineLevel="1"/>
    <col min="19" max="19" width="39.5703125" style="12" hidden="1" customWidth="1" outlineLevel="1"/>
    <col min="20" max="20" width="11.5703125" style="12" collapsed="1"/>
    <col min="21" max="159" width="11.5703125" style="12"/>
    <col min="160" max="16384" width="11.5703125" style="9"/>
  </cols>
  <sheetData>
    <row r="1" spans="1:163" s="1" customFormat="1" ht="16.5" thickBot="1" x14ac:dyDescent="0.3">
      <c r="A1" s="250" t="s">
        <v>0</v>
      </c>
      <c r="B1" s="250"/>
      <c r="C1" s="250"/>
      <c r="H1" s="2" t="s">
        <v>70</v>
      </c>
      <c r="K1" s="261" t="s">
        <v>81</v>
      </c>
    </row>
    <row r="2" spans="1:163" s="1" customFormat="1" ht="15.75" x14ac:dyDescent="0.25">
      <c r="A2" s="3"/>
      <c r="B2" s="4" t="s">
        <v>1</v>
      </c>
      <c r="K2"/>
    </row>
    <row r="3" spans="1:163" s="1" customFormat="1" ht="5.25" customHeight="1" thickBot="1" x14ac:dyDescent="0.25">
      <c r="A3" s="5"/>
      <c r="K3"/>
    </row>
    <row r="4" spans="1:163" s="1" customFormat="1" ht="15" customHeight="1" x14ac:dyDescent="0.2">
      <c r="A4" s="5"/>
      <c r="B4" s="6" t="s">
        <v>2</v>
      </c>
      <c r="C4" s="251"/>
      <c r="D4" s="252"/>
      <c r="E4" s="252"/>
      <c r="F4" s="252"/>
      <c r="G4" s="252"/>
      <c r="H4" s="253"/>
      <c r="I4"/>
      <c r="J4" s="254"/>
      <c r="K4" s="254"/>
    </row>
    <row r="5" spans="1:163" s="1" customFormat="1" ht="15.75" thickBot="1" x14ac:dyDescent="0.25">
      <c r="A5" s="5"/>
      <c r="B5" s="7" t="s">
        <v>3</v>
      </c>
      <c r="C5" s="255"/>
      <c r="D5" s="256"/>
      <c r="E5" s="256"/>
      <c r="F5" s="256"/>
      <c r="G5" s="256"/>
      <c r="H5" s="257"/>
      <c r="I5"/>
      <c r="J5" s="254"/>
      <c r="K5" s="254"/>
    </row>
    <row r="6" spans="1:163" ht="5.25" customHeight="1" x14ac:dyDescent="0.2">
      <c r="D6" s="10"/>
      <c r="F6" s="10"/>
      <c r="J6" s="10"/>
      <c r="N6" s="10"/>
      <c r="P6" s="10"/>
      <c r="Q6" s="11"/>
      <c r="R6" s="10"/>
      <c r="S6" s="9"/>
      <c r="FD6" s="12"/>
      <c r="FE6" s="12"/>
      <c r="FF6" s="12"/>
      <c r="FG6" s="12"/>
    </row>
    <row r="7" spans="1:163" s="15" customFormat="1" ht="15.75" x14ac:dyDescent="0.2">
      <c r="A7" s="13"/>
      <c r="B7" s="14"/>
      <c r="E7" s="16" t="s">
        <v>4</v>
      </c>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row>
    <row r="8" spans="1:163" ht="5.25" customHeight="1" x14ac:dyDescent="0.2"/>
    <row r="9" spans="1:163" s="24" customFormat="1" ht="77.25" customHeight="1" thickBot="1" x14ac:dyDescent="0.25">
      <c r="A9" s="18"/>
      <c r="B9" s="19" t="s">
        <v>5</v>
      </c>
      <c r="C9" s="20"/>
      <c r="D9" s="21" t="s">
        <v>6</v>
      </c>
      <c r="E9" s="258" t="s">
        <v>80</v>
      </c>
      <c r="F9" s="259"/>
      <c r="G9" s="259"/>
      <c r="H9" s="259"/>
      <c r="I9" s="259"/>
      <c r="J9" s="259"/>
      <c r="K9" s="260"/>
      <c r="L9" s="22"/>
      <c r="M9" s="22"/>
      <c r="N9" s="22"/>
      <c r="O9" s="22"/>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row>
    <row r="10" spans="1:163" ht="36" customHeight="1" thickBot="1" x14ac:dyDescent="0.3">
      <c r="B10" s="235" t="s">
        <v>7</v>
      </c>
      <c r="C10" s="236"/>
      <c r="D10" s="236"/>
      <c r="E10" s="236"/>
      <c r="F10" s="237"/>
      <c r="G10" s="25"/>
      <c r="H10" s="238" t="s">
        <v>8</v>
      </c>
      <c r="I10" s="239"/>
      <c r="J10" s="239"/>
      <c r="K10" s="240"/>
      <c r="L10" s="26"/>
      <c r="M10" s="220" t="s">
        <v>77</v>
      </c>
      <c r="N10" s="221"/>
      <c r="O10" s="222"/>
      <c r="P10" s="27"/>
      <c r="Q10" s="220" t="s">
        <v>78</v>
      </c>
      <c r="R10" s="221"/>
      <c r="S10" s="222"/>
      <c r="FD10" s="12"/>
      <c r="FE10" s="12"/>
      <c r="FF10" s="12"/>
      <c r="FG10" s="12"/>
    </row>
    <row r="11" spans="1:163" ht="5.25" customHeight="1" thickBot="1" x14ac:dyDescent="0.25">
      <c r="B11" s="28"/>
      <c r="C11" s="29"/>
      <c r="D11" s="30"/>
      <c r="E11" s="29"/>
      <c r="F11" s="31"/>
      <c r="H11" s="32"/>
      <c r="I11" s="29"/>
      <c r="J11" s="30"/>
      <c r="K11" s="33"/>
      <c r="M11" s="28"/>
      <c r="N11" s="30"/>
      <c r="O11" s="33"/>
      <c r="P11" s="10"/>
      <c r="Q11" s="28"/>
      <c r="R11" s="30"/>
      <c r="S11" s="33"/>
      <c r="FD11" s="12"/>
      <c r="FE11" s="12"/>
      <c r="FF11" s="12"/>
      <c r="FG11" s="12"/>
    </row>
    <row r="12" spans="1:163" ht="37.5" customHeight="1" thickBot="1" x14ac:dyDescent="0.25">
      <c r="B12" s="28"/>
      <c r="C12" s="223" t="s">
        <v>9</v>
      </c>
      <c r="D12" s="224"/>
      <c r="E12" s="225" t="s">
        <v>10</v>
      </c>
      <c r="F12" s="226"/>
      <c r="G12" s="227"/>
      <c r="H12" s="152"/>
      <c r="I12" s="228" t="s">
        <v>71</v>
      </c>
      <c r="J12" s="228"/>
      <c r="L12" s="229"/>
      <c r="M12" s="223" t="s">
        <v>74</v>
      </c>
      <c r="N12" s="224"/>
      <c r="O12" s="31"/>
      <c r="Q12" s="223" t="s">
        <v>74</v>
      </c>
      <c r="R12" s="224"/>
      <c r="S12" s="31"/>
    </row>
    <row r="13" spans="1:163" s="16" customFormat="1" ht="60" x14ac:dyDescent="0.2">
      <c r="A13" s="34"/>
      <c r="B13" s="35"/>
      <c r="C13" s="36" t="s">
        <v>11</v>
      </c>
      <c r="D13" s="37" t="s">
        <v>12</v>
      </c>
      <c r="E13" s="153" t="s">
        <v>11</v>
      </c>
      <c r="F13" s="154" t="s">
        <v>12</v>
      </c>
      <c r="G13" s="227"/>
      <c r="H13" s="155"/>
      <c r="I13" s="153" t="s">
        <v>13</v>
      </c>
      <c r="J13" s="156" t="s">
        <v>14</v>
      </c>
      <c r="K13" s="39" t="s">
        <v>15</v>
      </c>
      <c r="L13" s="230"/>
      <c r="M13" s="40" t="s">
        <v>13</v>
      </c>
      <c r="N13" s="41" t="s">
        <v>14</v>
      </c>
      <c r="O13" s="38" t="s">
        <v>16</v>
      </c>
      <c r="P13" s="42"/>
      <c r="Q13" s="40" t="s">
        <v>13</v>
      </c>
      <c r="R13" s="41" t="s">
        <v>14</v>
      </c>
      <c r="S13" s="38" t="s">
        <v>16</v>
      </c>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row>
    <row r="14" spans="1:163" s="46" customFormat="1" ht="12.75" customHeight="1" x14ac:dyDescent="0.2">
      <c r="A14" s="43">
        <v>1</v>
      </c>
      <c r="B14" s="44" t="s">
        <v>17</v>
      </c>
      <c r="C14" s="231"/>
      <c r="D14" s="232"/>
      <c r="E14" s="233"/>
      <c r="F14" s="234"/>
      <c r="G14" s="227"/>
      <c r="H14" s="157" t="s">
        <v>13</v>
      </c>
      <c r="I14" s="233"/>
      <c r="J14" s="217"/>
      <c r="K14" s="45"/>
      <c r="L14" s="229"/>
      <c r="M14" s="241"/>
      <c r="N14" s="232"/>
      <c r="O14" s="242"/>
      <c r="P14" s="42"/>
      <c r="Q14" s="241"/>
      <c r="R14" s="232"/>
      <c r="S14" s="2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row>
    <row r="15" spans="1:163" s="51" customFormat="1" ht="24" x14ac:dyDescent="0.2">
      <c r="A15" s="47">
        <v>1.1000000000000001</v>
      </c>
      <c r="B15" s="48" t="s">
        <v>18</v>
      </c>
      <c r="C15" s="115">
        <v>0</v>
      </c>
      <c r="D15" s="206"/>
      <c r="E15" s="115">
        <v>0</v>
      </c>
      <c r="F15" s="207"/>
      <c r="G15" s="227"/>
      <c r="H15" s="158" t="s">
        <v>18</v>
      </c>
      <c r="I15" s="129">
        <v>0</v>
      </c>
      <c r="J15" s="197"/>
      <c r="K15" s="50" t="s">
        <v>73</v>
      </c>
      <c r="L15" s="229"/>
      <c r="M15" s="136">
        <v>0</v>
      </c>
      <c r="N15" s="210"/>
      <c r="O15" s="50"/>
      <c r="P15" s="12"/>
      <c r="Q15" s="136">
        <v>0</v>
      </c>
      <c r="R15" s="210"/>
      <c r="S15" s="50"/>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row>
    <row r="16" spans="1:163" s="51" customFormat="1" ht="12.75" customHeight="1" x14ac:dyDescent="0.2">
      <c r="A16" s="47">
        <v>1.2</v>
      </c>
      <c r="B16" s="48" t="s">
        <v>19</v>
      </c>
      <c r="C16" s="115">
        <v>0</v>
      </c>
      <c r="D16" s="243"/>
      <c r="E16" s="115">
        <v>0</v>
      </c>
      <c r="F16" s="245"/>
      <c r="G16" s="227"/>
      <c r="H16" s="158" t="s">
        <v>20</v>
      </c>
      <c r="I16" s="129">
        <v>0</v>
      </c>
      <c r="J16" s="198"/>
      <c r="K16" s="50" t="s">
        <v>72</v>
      </c>
      <c r="L16" s="229"/>
      <c r="M16" s="136">
        <v>0</v>
      </c>
      <c r="N16" s="211"/>
      <c r="O16" s="50"/>
      <c r="P16" s="12"/>
      <c r="Q16" s="136">
        <v>0</v>
      </c>
      <c r="R16" s="211"/>
      <c r="S16" s="50"/>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row>
    <row r="17" spans="1:159" s="51" customFormat="1" ht="12.75" customHeight="1" x14ac:dyDescent="0.2">
      <c r="A17" s="47">
        <v>1.3</v>
      </c>
      <c r="B17" s="48" t="s">
        <v>21</v>
      </c>
      <c r="C17" s="115">
        <v>0</v>
      </c>
      <c r="D17" s="243"/>
      <c r="E17" s="115">
        <v>0</v>
      </c>
      <c r="F17" s="245"/>
      <c r="G17" s="227"/>
      <c r="H17" s="158" t="s">
        <v>21</v>
      </c>
      <c r="I17" s="129">
        <v>0</v>
      </c>
      <c r="J17" s="198"/>
      <c r="K17" s="49"/>
      <c r="L17" s="229"/>
      <c r="M17" s="136">
        <v>0</v>
      </c>
      <c r="N17" s="211"/>
      <c r="O17" s="50"/>
      <c r="P17" s="12"/>
      <c r="Q17" s="136">
        <v>0</v>
      </c>
      <c r="R17" s="211"/>
      <c r="S17" s="50"/>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s="51" customFormat="1" ht="48" x14ac:dyDescent="0.2">
      <c r="A18" s="47">
        <v>1.4</v>
      </c>
      <c r="B18" s="48" t="s">
        <v>22</v>
      </c>
      <c r="C18" s="115">
        <v>0</v>
      </c>
      <c r="D18" s="243"/>
      <c r="E18" s="115">
        <v>0</v>
      </c>
      <c r="F18" s="245"/>
      <c r="G18" s="227"/>
      <c r="H18" s="158" t="s">
        <v>22</v>
      </c>
      <c r="I18" s="129">
        <v>0</v>
      </c>
      <c r="J18" s="198"/>
      <c r="K18" s="49" t="s">
        <v>23</v>
      </c>
      <c r="L18" s="229"/>
      <c r="M18" s="136">
        <f>9366.96/360*C9</f>
        <v>0</v>
      </c>
      <c r="N18" s="212"/>
      <c r="O18" s="50"/>
      <c r="P18" s="12"/>
      <c r="Q18" s="136">
        <f t="shared" ref="Q18:Q19" si="0">M18</f>
        <v>0</v>
      </c>
      <c r="R18" s="212"/>
      <c r="S18" s="50"/>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row>
    <row r="19" spans="1:159" s="51" customFormat="1" x14ac:dyDescent="0.2">
      <c r="A19" s="52">
        <v>1.5</v>
      </c>
      <c r="B19" s="53" t="s">
        <v>24</v>
      </c>
      <c r="C19" s="115">
        <v>0</v>
      </c>
      <c r="D19" s="244"/>
      <c r="E19" s="115">
        <v>0</v>
      </c>
      <c r="F19" s="246"/>
      <c r="G19" s="227"/>
      <c r="H19" s="158" t="s">
        <v>24</v>
      </c>
      <c r="I19" s="129">
        <v>0</v>
      </c>
      <c r="J19" s="198"/>
      <c r="K19" s="49"/>
      <c r="L19" s="229"/>
      <c r="M19" s="136">
        <f>8681.75/360*C9</f>
        <v>0</v>
      </c>
      <c r="N19" s="137"/>
      <c r="O19" s="50"/>
      <c r="P19" s="12"/>
      <c r="Q19" s="136">
        <f t="shared" si="0"/>
        <v>0</v>
      </c>
      <c r="R19" s="165"/>
      <c r="S19" s="50"/>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s="51" customFormat="1" ht="48" x14ac:dyDescent="0.2">
      <c r="A20" s="52">
        <v>1.6</v>
      </c>
      <c r="B20" s="54"/>
      <c r="C20" s="116"/>
      <c r="D20" s="117"/>
      <c r="E20" s="205"/>
      <c r="F20" s="207"/>
      <c r="G20" s="227"/>
      <c r="H20" s="158" t="s">
        <v>25</v>
      </c>
      <c r="I20" s="129">
        <v>0</v>
      </c>
      <c r="J20" s="199"/>
      <c r="K20" s="49" t="s">
        <v>26</v>
      </c>
      <c r="L20" s="229"/>
      <c r="M20" s="136">
        <v>0</v>
      </c>
      <c r="N20" s="137"/>
      <c r="O20" s="50"/>
      <c r="P20" s="12"/>
      <c r="Q20" s="136">
        <v>0</v>
      </c>
      <c r="R20" s="165"/>
      <c r="S20" s="50"/>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s="51" customFormat="1" ht="12.75" customHeight="1" x14ac:dyDescent="0.2">
      <c r="A21" s="55">
        <v>2</v>
      </c>
      <c r="B21" s="85"/>
      <c r="C21" s="173"/>
      <c r="D21" s="174"/>
      <c r="E21" s="208"/>
      <c r="F21" s="213"/>
      <c r="G21" s="227"/>
      <c r="H21" s="157" t="s">
        <v>27</v>
      </c>
      <c r="I21" s="214"/>
      <c r="J21" s="215"/>
      <c r="K21" s="45"/>
      <c r="L21" s="229"/>
      <c r="M21" s="216"/>
      <c r="N21" s="217"/>
      <c r="O21" s="56"/>
      <c r="P21" s="12"/>
      <c r="Q21" s="216"/>
      <c r="R21" s="217"/>
      <c r="S21" s="56"/>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s="51" customFormat="1" ht="60" x14ac:dyDescent="0.2">
      <c r="A22" s="52">
        <v>2.1</v>
      </c>
      <c r="B22" s="57"/>
      <c r="C22" s="118"/>
      <c r="D22" s="119"/>
      <c r="E22" s="205"/>
      <c r="F22" s="207"/>
      <c r="G22" s="227"/>
      <c r="H22" s="158" t="s">
        <v>28</v>
      </c>
      <c r="I22" s="115">
        <v>0</v>
      </c>
      <c r="J22" s="130"/>
      <c r="K22" s="49" t="s">
        <v>29</v>
      </c>
      <c r="L22" s="229"/>
      <c r="M22" s="136">
        <v>0</v>
      </c>
      <c r="N22" s="137"/>
      <c r="O22" s="50"/>
      <c r="P22" s="12"/>
      <c r="Q22" s="136">
        <v>0</v>
      </c>
      <c r="R22" s="165"/>
      <c r="S22" s="50"/>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s="46" customFormat="1" ht="12.75" customHeight="1" x14ac:dyDescent="0.2">
      <c r="A23" s="55">
        <v>3</v>
      </c>
      <c r="B23" s="86"/>
      <c r="C23" s="120"/>
      <c r="D23" s="121"/>
      <c r="E23" s="218"/>
      <c r="F23" s="219"/>
      <c r="G23" s="227"/>
      <c r="H23" s="157" t="s">
        <v>30</v>
      </c>
      <c r="I23" s="214"/>
      <c r="J23" s="215"/>
      <c r="K23" s="45"/>
      <c r="L23" s="229"/>
      <c r="M23" s="216"/>
      <c r="N23" s="217"/>
      <c r="O23" s="56"/>
      <c r="P23" s="42"/>
      <c r="Q23" s="216"/>
      <c r="R23" s="217"/>
      <c r="S23" s="56"/>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row>
    <row r="24" spans="1:159" s="51" customFormat="1" ht="12.75" customHeight="1" x14ac:dyDescent="0.2">
      <c r="A24" s="52">
        <v>3.1</v>
      </c>
      <c r="B24" s="58"/>
      <c r="C24" s="205"/>
      <c r="D24" s="206"/>
      <c r="E24" s="205"/>
      <c r="F24" s="207"/>
      <c r="G24" s="227"/>
      <c r="H24" s="158" t="s">
        <v>31</v>
      </c>
      <c r="I24" s="131"/>
      <c r="J24" s="115">
        <v>0</v>
      </c>
      <c r="K24" s="49" t="s">
        <v>32</v>
      </c>
      <c r="L24" s="229"/>
      <c r="M24" s="138"/>
      <c r="N24" s="139">
        <v>0</v>
      </c>
      <c r="O24" s="50"/>
      <c r="P24" s="12"/>
      <c r="Q24" s="138"/>
      <c r="R24" s="139">
        <v>0</v>
      </c>
      <c r="S24" s="50"/>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159" s="46" customFormat="1" ht="12.75" customHeight="1" x14ac:dyDescent="0.2">
      <c r="A25" s="55">
        <v>4</v>
      </c>
      <c r="B25" s="59" t="s">
        <v>33</v>
      </c>
      <c r="C25" s="208"/>
      <c r="D25" s="209"/>
      <c r="E25" s="208"/>
      <c r="F25" s="213"/>
      <c r="G25" s="227"/>
      <c r="H25" s="157" t="s">
        <v>14</v>
      </c>
      <c r="I25" s="214"/>
      <c r="J25" s="215"/>
      <c r="K25" s="45"/>
      <c r="L25" s="229"/>
      <c r="M25" s="216"/>
      <c r="N25" s="217"/>
      <c r="O25" s="56"/>
      <c r="P25" s="60"/>
      <c r="Q25" s="216"/>
      <c r="R25" s="217"/>
      <c r="S25" s="56"/>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row>
    <row r="26" spans="1:159" s="51" customFormat="1" ht="36" x14ac:dyDescent="0.2">
      <c r="A26" s="61">
        <v>4.0999999999999996</v>
      </c>
      <c r="B26" s="62" t="s">
        <v>34</v>
      </c>
      <c r="C26" s="197"/>
      <c r="D26" s="122">
        <v>0</v>
      </c>
      <c r="E26" s="197"/>
      <c r="F26" s="123"/>
      <c r="G26" s="227"/>
      <c r="H26" s="200" t="s">
        <v>35</v>
      </c>
      <c r="I26" s="197"/>
      <c r="J26" s="132">
        <v>0</v>
      </c>
      <c r="K26" s="63" t="s">
        <v>36</v>
      </c>
      <c r="L26" s="229"/>
      <c r="M26" s="202"/>
      <c r="N26" s="140">
        <v>0</v>
      </c>
      <c r="O26" s="50"/>
      <c r="P26" s="12"/>
      <c r="Q26" s="202"/>
      <c r="R26" s="140">
        <f>N26</f>
        <v>0</v>
      </c>
      <c r="S26" s="50"/>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row>
    <row r="27" spans="1:159" s="51" customFormat="1" ht="48" x14ac:dyDescent="0.2">
      <c r="A27" s="61">
        <v>4.2</v>
      </c>
      <c r="B27" s="48" t="s">
        <v>37</v>
      </c>
      <c r="C27" s="198"/>
      <c r="D27" s="122">
        <v>0</v>
      </c>
      <c r="E27" s="198"/>
      <c r="F27" s="123"/>
      <c r="G27" s="227"/>
      <c r="H27" s="200"/>
      <c r="I27" s="198"/>
      <c r="J27" s="132">
        <v>0</v>
      </c>
      <c r="K27" s="49" t="s">
        <v>38</v>
      </c>
      <c r="L27" s="229"/>
      <c r="M27" s="203"/>
      <c r="N27" s="140">
        <v>0</v>
      </c>
      <c r="O27" s="50"/>
      <c r="P27" s="12"/>
      <c r="Q27" s="203"/>
      <c r="R27" s="140">
        <f t="shared" ref="R27:R34" si="1">N27</f>
        <v>0</v>
      </c>
      <c r="S27" s="50"/>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row>
    <row r="28" spans="1:159" s="51" customFormat="1" ht="96" x14ac:dyDescent="0.2">
      <c r="A28" s="61">
        <v>4.3</v>
      </c>
      <c r="B28" s="48" t="s">
        <v>39</v>
      </c>
      <c r="C28" s="198"/>
      <c r="D28" s="122">
        <v>0</v>
      </c>
      <c r="E28" s="198"/>
      <c r="F28" s="123"/>
      <c r="G28" s="227"/>
      <c r="H28" s="200"/>
      <c r="I28" s="198"/>
      <c r="J28" s="132"/>
      <c r="K28" s="64" t="s">
        <v>40</v>
      </c>
      <c r="L28" s="229"/>
      <c r="M28" s="203"/>
      <c r="N28" s="140">
        <v>0</v>
      </c>
      <c r="O28" s="50"/>
      <c r="P28" s="12"/>
      <c r="Q28" s="203"/>
      <c r="R28" s="140">
        <f t="shared" si="1"/>
        <v>0</v>
      </c>
      <c r="S28" s="50"/>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s="51" customFormat="1" ht="48" x14ac:dyDescent="0.2">
      <c r="A29" s="61">
        <v>4.4000000000000004</v>
      </c>
      <c r="B29" s="48" t="s">
        <v>41</v>
      </c>
      <c r="C29" s="198"/>
      <c r="D29" s="122">
        <v>0</v>
      </c>
      <c r="E29" s="198"/>
      <c r="F29" s="123"/>
      <c r="G29" s="227"/>
      <c r="H29" s="201"/>
      <c r="I29" s="198"/>
      <c r="J29" s="132">
        <v>0</v>
      </c>
      <c r="K29" s="49" t="s">
        <v>42</v>
      </c>
      <c r="L29" s="229"/>
      <c r="M29" s="203"/>
      <c r="N29" s="140">
        <v>0</v>
      </c>
      <c r="O29" s="50"/>
      <c r="P29" s="12"/>
      <c r="Q29" s="203"/>
      <c r="R29" s="140">
        <f t="shared" si="1"/>
        <v>0</v>
      </c>
      <c r="S29" s="50"/>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row>
    <row r="30" spans="1:159" s="51" customFormat="1" ht="39" customHeight="1" x14ac:dyDescent="0.2">
      <c r="A30" s="61">
        <v>4.5</v>
      </c>
      <c r="B30" s="48" t="s">
        <v>43</v>
      </c>
      <c r="C30" s="198"/>
      <c r="D30" s="122">
        <v>0</v>
      </c>
      <c r="E30" s="198"/>
      <c r="F30" s="123">
        <v>0</v>
      </c>
      <c r="G30" s="227"/>
      <c r="H30" s="159" t="s">
        <v>44</v>
      </c>
      <c r="I30" s="198"/>
      <c r="J30" s="132">
        <v>0</v>
      </c>
      <c r="K30" s="49" t="s">
        <v>45</v>
      </c>
      <c r="L30" s="229"/>
      <c r="M30" s="203"/>
      <c r="N30" s="140">
        <v>0</v>
      </c>
      <c r="O30" s="50"/>
      <c r="P30" s="12"/>
      <c r="Q30" s="203"/>
      <c r="R30" s="140">
        <f t="shared" si="1"/>
        <v>0</v>
      </c>
      <c r="S30" s="50"/>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row>
    <row r="31" spans="1:159" s="51" customFormat="1" ht="24" x14ac:dyDescent="0.2">
      <c r="A31" s="61">
        <v>4.5999999999999996</v>
      </c>
      <c r="B31" s="82"/>
      <c r="C31" s="198"/>
      <c r="D31" s="124"/>
      <c r="E31" s="198"/>
      <c r="F31" s="125"/>
      <c r="G31" s="227"/>
      <c r="H31" s="158" t="s">
        <v>46</v>
      </c>
      <c r="I31" s="198"/>
      <c r="J31" s="132">
        <v>0</v>
      </c>
      <c r="K31" s="49" t="s">
        <v>47</v>
      </c>
      <c r="L31" s="229"/>
      <c r="M31" s="203"/>
      <c r="N31" s="140">
        <v>0</v>
      </c>
      <c r="O31" s="50"/>
      <c r="P31" s="12">
        <f>10562/2/52*8.5</f>
        <v>863.24038461538464</v>
      </c>
      <c r="Q31" s="203"/>
      <c r="R31" s="170">
        <v>0</v>
      </c>
      <c r="S31" s="171" t="s">
        <v>79</v>
      </c>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row>
    <row r="32" spans="1:159" s="51" customFormat="1" ht="12.75" customHeight="1" x14ac:dyDescent="0.2">
      <c r="A32" s="65">
        <v>4.7</v>
      </c>
      <c r="B32" s="83"/>
      <c r="C32" s="198"/>
      <c r="D32" s="126"/>
      <c r="E32" s="198"/>
      <c r="F32" s="127"/>
      <c r="G32" s="227"/>
      <c r="H32" s="158" t="s">
        <v>48</v>
      </c>
      <c r="I32" s="198"/>
      <c r="J32" s="132">
        <v>0</v>
      </c>
      <c r="K32" s="49"/>
      <c r="L32" s="229"/>
      <c r="M32" s="203"/>
      <c r="N32" s="140"/>
      <c r="O32" s="50"/>
      <c r="P32" s="12"/>
      <c r="Q32" s="203"/>
      <c r="R32" s="140">
        <f t="shared" si="1"/>
        <v>0</v>
      </c>
      <c r="S32" s="50"/>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row>
    <row r="33" spans="1:159" s="51" customFormat="1" ht="12.75" customHeight="1" x14ac:dyDescent="0.2">
      <c r="A33" s="65">
        <v>4.8</v>
      </c>
      <c r="B33" s="83"/>
      <c r="C33" s="198"/>
      <c r="D33" s="126"/>
      <c r="E33" s="198"/>
      <c r="F33" s="127"/>
      <c r="G33" s="227"/>
      <c r="H33" s="158" t="s">
        <v>49</v>
      </c>
      <c r="I33" s="198"/>
      <c r="J33" s="132">
        <v>0</v>
      </c>
      <c r="K33" s="49"/>
      <c r="L33" s="229"/>
      <c r="M33" s="203"/>
      <c r="N33" s="140">
        <v>0</v>
      </c>
      <c r="O33" s="50"/>
      <c r="P33" s="12"/>
      <c r="Q33" s="203"/>
      <c r="R33" s="140">
        <f t="shared" si="1"/>
        <v>0</v>
      </c>
      <c r="S33" s="50"/>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row>
    <row r="34" spans="1:159" s="51" customFormat="1" ht="36" x14ac:dyDescent="0.2">
      <c r="A34" s="65">
        <v>4.9000000000000004</v>
      </c>
      <c r="B34" s="84" t="s">
        <v>62</v>
      </c>
      <c r="C34" s="199"/>
      <c r="D34" s="122">
        <v>0</v>
      </c>
      <c r="E34" s="199"/>
      <c r="F34" s="128">
        <v>0</v>
      </c>
      <c r="G34" s="227"/>
      <c r="H34" s="158" t="s">
        <v>50</v>
      </c>
      <c r="I34" s="199"/>
      <c r="J34" s="132">
        <v>0</v>
      </c>
      <c r="K34" s="63" t="s">
        <v>51</v>
      </c>
      <c r="L34" s="229"/>
      <c r="M34" s="204"/>
      <c r="N34" s="140">
        <v>0</v>
      </c>
      <c r="O34" s="164"/>
      <c r="P34" s="12"/>
      <c r="Q34" s="204"/>
      <c r="R34" s="140">
        <f t="shared" si="1"/>
        <v>0</v>
      </c>
      <c r="S34" s="16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row>
    <row r="35" spans="1:159" s="46" customFormat="1" ht="12.75" customHeight="1" x14ac:dyDescent="0.2">
      <c r="A35" s="175"/>
      <c r="B35" s="178"/>
      <c r="C35" s="181"/>
      <c r="D35" s="182"/>
      <c r="E35" s="187"/>
      <c r="F35" s="188"/>
      <c r="G35" s="227"/>
      <c r="H35" s="157"/>
      <c r="I35" s="160"/>
      <c r="J35" s="142"/>
      <c r="K35" s="45"/>
      <c r="L35" s="229"/>
      <c r="M35" s="141"/>
      <c r="N35" s="142"/>
      <c r="O35" s="56"/>
      <c r="P35" s="12"/>
      <c r="Q35" s="141"/>
      <c r="R35" s="142"/>
      <c r="S35" s="56"/>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row>
    <row r="36" spans="1:159" s="51" customFormat="1" ht="12.75" customHeight="1" x14ac:dyDescent="0.2">
      <c r="A36" s="176"/>
      <c r="B36" s="179"/>
      <c r="C36" s="183"/>
      <c r="D36" s="184"/>
      <c r="E36" s="189"/>
      <c r="F36" s="190"/>
      <c r="G36" s="227"/>
      <c r="H36" s="108" t="s">
        <v>13</v>
      </c>
      <c r="I36" s="109">
        <f>SUM(I15:I22)</f>
        <v>0</v>
      </c>
      <c r="J36" s="110"/>
      <c r="K36" s="66" t="s">
        <v>52</v>
      </c>
      <c r="L36" s="229"/>
      <c r="M36" s="143">
        <f>SUM(M15:M22)</f>
        <v>0</v>
      </c>
      <c r="N36" s="144"/>
      <c r="O36" s="50"/>
      <c r="P36" s="12"/>
      <c r="Q36" s="143">
        <f>SUM(Q15:Q22)</f>
        <v>0</v>
      </c>
      <c r="R36" s="144"/>
      <c r="S36" s="50"/>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row>
    <row r="37" spans="1:159" s="51" customFormat="1" ht="12.75" x14ac:dyDescent="0.2">
      <c r="A37" s="176"/>
      <c r="B37" s="179"/>
      <c r="C37" s="183"/>
      <c r="D37" s="184"/>
      <c r="E37" s="189"/>
      <c r="F37" s="190"/>
      <c r="G37" s="227"/>
      <c r="H37" s="108" t="s">
        <v>53</v>
      </c>
      <c r="I37" s="111"/>
      <c r="J37" s="112">
        <f>SUM(J24:J34)</f>
        <v>0</v>
      </c>
      <c r="K37" s="66" t="s">
        <v>52</v>
      </c>
      <c r="L37" s="229"/>
      <c r="M37" s="145"/>
      <c r="N37" s="146">
        <f>SUM(N24:N34)</f>
        <v>0</v>
      </c>
      <c r="O37" s="50"/>
      <c r="P37" s="12"/>
      <c r="Q37" s="145"/>
      <c r="R37" s="146">
        <f>SUM(R24:R34)</f>
        <v>0</v>
      </c>
      <c r="S37" s="50"/>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row>
    <row r="38" spans="1:159" s="46" customFormat="1" ht="12.75" customHeight="1" thickBot="1" x14ac:dyDescent="0.25">
      <c r="A38" s="177"/>
      <c r="B38" s="180"/>
      <c r="C38" s="185"/>
      <c r="D38" s="186"/>
      <c r="E38" s="191"/>
      <c r="F38" s="192"/>
      <c r="G38" s="227"/>
      <c r="H38" s="193" t="s">
        <v>54</v>
      </c>
      <c r="I38" s="194"/>
      <c r="J38" s="113" t="str">
        <f>IF(I36-J37&lt;=0,"kein Schaden",I36-J37)</f>
        <v>kein Schaden</v>
      </c>
      <c r="K38" s="67" t="s">
        <v>52</v>
      </c>
      <c r="L38" s="229"/>
      <c r="M38" s="147"/>
      <c r="N38" s="148" t="str">
        <f>IF(M36-N37&lt;=0,"kein anrechenbarer Schaden",M36-N37)</f>
        <v>kein anrechenbarer Schaden</v>
      </c>
      <c r="O38" s="68" t="s">
        <v>55</v>
      </c>
      <c r="P38" s="12"/>
      <c r="Q38" s="147"/>
      <c r="R38" s="148" t="str">
        <f>IF(Q36-R37&lt;=0,"kein anrechenbarer Schaden",Q36-R37)</f>
        <v>kein anrechenbarer Schaden</v>
      </c>
      <c r="S38" s="68" t="s">
        <v>55</v>
      </c>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row>
    <row r="39" spans="1:159" s="71" customFormat="1" ht="28.5" customHeight="1" thickBot="1" x14ac:dyDescent="0.25">
      <c r="A39"/>
      <c r="B39"/>
      <c r="C39"/>
      <c r="D39"/>
      <c r="E39"/>
      <c r="F39"/>
      <c r="G39"/>
      <c r="H39" s="195" t="s">
        <v>56</v>
      </c>
      <c r="I39" s="196"/>
      <c r="J39" s="114" t="str">
        <f>IF(ISBLANK(C9),"n/a",(J38/360*C9))</f>
        <v>n/a</v>
      </c>
      <c r="K39" s="69" t="s">
        <v>52</v>
      </c>
      <c r="L39"/>
      <c r="M39" s="149"/>
      <c r="N39" s="161"/>
      <c r="O39" s="162" t="s">
        <v>75</v>
      </c>
      <c r="P39" s="12"/>
      <c r="Q39" s="149"/>
      <c r="R39" s="161"/>
      <c r="S39" s="162" t="s">
        <v>75</v>
      </c>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row>
    <row r="40" spans="1:159" ht="16.5" thickBot="1" x14ac:dyDescent="0.25">
      <c r="B40" s="247" t="s">
        <v>63</v>
      </c>
      <c r="C40" s="248"/>
      <c r="D40" s="248"/>
      <c r="E40" s="249"/>
      <c r="K40" s="72"/>
      <c r="M40" s="150"/>
      <c r="N40" s="151" t="e">
        <f>N38*0.8</f>
        <v>#VALUE!</v>
      </c>
      <c r="O40" s="73" t="s">
        <v>57</v>
      </c>
      <c r="Q40" s="150"/>
      <c r="R40" s="151" t="e">
        <f>R38*0.8</f>
        <v>#VALUE!</v>
      </c>
      <c r="S40" s="73" t="s">
        <v>57</v>
      </c>
    </row>
    <row r="41" spans="1:159" s="75" customFormat="1" ht="3.6" customHeight="1" thickBot="1" x14ac:dyDescent="0.25">
      <c r="A41" s="74"/>
      <c r="B41" s="92"/>
      <c r="C41" s="93"/>
      <c r="D41" s="93"/>
      <c r="E41" s="94"/>
      <c r="F41" s="76"/>
      <c r="J41" s="76"/>
      <c r="M41" s="9"/>
      <c r="N41" s="9"/>
      <c r="O41" s="9"/>
      <c r="P41" s="12"/>
      <c r="Q41" s="9"/>
      <c r="R41" s="9"/>
      <c r="S41" s="9"/>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row>
    <row r="42" spans="1:159" ht="36.75" thickBot="1" x14ac:dyDescent="0.25">
      <c r="B42" s="87" t="s">
        <v>64</v>
      </c>
      <c r="C42" s="88" t="s">
        <v>65</v>
      </c>
      <c r="D42" s="88" t="s">
        <v>66</v>
      </c>
      <c r="E42" s="89" t="s">
        <v>67</v>
      </c>
      <c r="F42" s="77"/>
      <c r="J42" s="77"/>
      <c r="M42" s="172" t="s">
        <v>58</v>
      </c>
      <c r="N42" s="78" t="s">
        <v>59</v>
      </c>
      <c r="O42" s="163"/>
      <c r="Q42" s="166" t="s">
        <v>76</v>
      </c>
      <c r="R42" s="169" t="e">
        <f>R40-N40</f>
        <v>#VALUE!</v>
      </c>
      <c r="S42" s="167"/>
    </row>
    <row r="43" spans="1:159" s="75" customFormat="1" ht="5.25" customHeight="1" x14ac:dyDescent="0.2">
      <c r="A43" s="74"/>
      <c r="B43" s="95"/>
      <c r="C43" s="96"/>
      <c r="D43" s="96"/>
      <c r="E43" s="97"/>
      <c r="F43" s="76"/>
      <c r="J43" s="76"/>
      <c r="M43" s="172"/>
      <c r="N43" s="79"/>
      <c r="P43" s="12"/>
      <c r="Q43" s="9"/>
      <c r="R43" s="9"/>
      <c r="S43" s="9"/>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row>
    <row r="44" spans="1:159" ht="19.5" customHeight="1" x14ac:dyDescent="0.2">
      <c r="B44" s="104" t="s">
        <v>68</v>
      </c>
      <c r="C44" s="90">
        <v>1.0546500000000001</v>
      </c>
      <c r="D44" s="106"/>
      <c r="E44" s="133">
        <f>C44*D44</f>
        <v>0</v>
      </c>
      <c r="F44" s="77"/>
      <c r="J44" s="77"/>
      <c r="M44" s="172"/>
      <c r="N44" s="78" t="s">
        <v>60</v>
      </c>
      <c r="O44" s="80"/>
      <c r="Q44" s="168"/>
      <c r="R44" s="78" t="s">
        <v>60</v>
      </c>
      <c r="S44" s="80"/>
    </row>
    <row r="45" spans="1:159" ht="5.25" customHeight="1" x14ac:dyDescent="0.2">
      <c r="B45" s="105"/>
      <c r="C45" s="98"/>
      <c r="D45" s="98"/>
      <c r="E45" s="134"/>
      <c r="M45" s="172"/>
      <c r="N45" s="79"/>
      <c r="O45" s="75"/>
      <c r="Q45" s="168"/>
      <c r="R45" s="79"/>
      <c r="S45" s="75"/>
    </row>
    <row r="46" spans="1:159" s="103" customFormat="1" ht="24.75" customHeight="1" thickBot="1" x14ac:dyDescent="0.25">
      <c r="A46" s="99"/>
      <c r="B46" s="100" t="s">
        <v>69</v>
      </c>
      <c r="C46" s="91">
        <v>0.97709000000000001</v>
      </c>
      <c r="D46" s="107"/>
      <c r="E46" s="135">
        <f>C46*D46</f>
        <v>0</v>
      </c>
      <c r="F46" s="99"/>
      <c r="G46" s="99"/>
      <c r="H46" s="99"/>
      <c r="I46" s="99"/>
      <c r="J46" s="99"/>
      <c r="K46" s="101"/>
      <c r="L46" s="101"/>
      <c r="M46" s="172"/>
      <c r="N46" s="81" t="s">
        <v>61</v>
      </c>
      <c r="O46" s="102"/>
      <c r="P46" s="101"/>
      <c r="Q46" s="168"/>
      <c r="R46" s="81" t="s">
        <v>61</v>
      </c>
      <c r="S46" s="102"/>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row>
    <row r="47" spans="1:159" ht="12.75" x14ac:dyDescent="0.2">
      <c r="A47"/>
      <c r="D47" s="77"/>
      <c r="F47"/>
      <c r="G47"/>
      <c r="H47"/>
      <c r="I47"/>
      <c r="J47"/>
      <c r="K47" s="12"/>
      <c r="L47" s="12"/>
      <c r="M47"/>
      <c r="N47"/>
      <c r="O47"/>
      <c r="ET47" s="9"/>
      <c r="EU47" s="9"/>
      <c r="EV47" s="9"/>
      <c r="EW47" s="9"/>
      <c r="EX47" s="9"/>
      <c r="EY47" s="9"/>
      <c r="EZ47" s="9"/>
      <c r="FA47" s="9"/>
      <c r="FB47" s="9"/>
      <c r="FC47" s="9"/>
    </row>
    <row r="48" spans="1:159" ht="12.75" x14ac:dyDescent="0.2">
      <c r="A48"/>
      <c r="F48"/>
      <c r="G48"/>
      <c r="H48"/>
      <c r="I48"/>
      <c r="J48"/>
      <c r="K48" s="12"/>
      <c r="L48" s="12"/>
      <c r="M48"/>
      <c r="N48"/>
      <c r="O48"/>
      <c r="ET48" s="9"/>
      <c r="EU48" s="9"/>
      <c r="EV48" s="9"/>
      <c r="EW48" s="9"/>
      <c r="EX48" s="9"/>
      <c r="EY48" s="9"/>
      <c r="EZ48" s="9"/>
      <c r="FA48" s="9"/>
      <c r="FB48" s="9"/>
      <c r="FC48" s="9"/>
    </row>
    <row r="49" spans="1:159" ht="12.75" x14ac:dyDescent="0.2">
      <c r="A49"/>
      <c r="F49"/>
      <c r="G49"/>
      <c r="H49"/>
      <c r="I49"/>
      <c r="J49"/>
      <c r="K49" s="12"/>
      <c r="L49" s="12"/>
      <c r="M49"/>
      <c r="N49"/>
      <c r="O49"/>
      <c r="ET49" s="9"/>
      <c r="EU49" s="9"/>
      <c r="EV49" s="9"/>
      <c r="EW49" s="9"/>
      <c r="EX49" s="9"/>
      <c r="EY49" s="9"/>
      <c r="EZ49" s="9"/>
      <c r="FA49" s="9"/>
      <c r="FB49" s="9"/>
      <c r="FC49" s="9"/>
    </row>
    <row r="50" spans="1:159" ht="12.75" x14ac:dyDescent="0.2">
      <c r="A50"/>
      <c r="F50"/>
      <c r="G50"/>
      <c r="H50"/>
      <c r="I50"/>
      <c r="J50"/>
      <c r="K50" s="12"/>
      <c r="L50" s="12"/>
      <c r="M50"/>
      <c r="N50"/>
      <c r="O50"/>
      <c r="ET50" s="9"/>
      <c r="EU50" s="9"/>
      <c r="EV50" s="9"/>
      <c r="EW50" s="9"/>
      <c r="EX50" s="9"/>
      <c r="EY50" s="9"/>
      <c r="EZ50" s="9"/>
      <c r="FA50" s="9"/>
      <c r="FB50" s="9"/>
      <c r="FC50" s="9"/>
    </row>
    <row r="51" spans="1:159" ht="12.75" x14ac:dyDescent="0.2">
      <c r="A51"/>
      <c r="F51"/>
      <c r="G51"/>
      <c r="H51"/>
      <c r="I51"/>
      <c r="J51"/>
      <c r="K51" s="12"/>
      <c r="L51" s="12"/>
      <c r="M51"/>
      <c r="N51"/>
      <c r="O51"/>
      <c r="ET51" s="9"/>
      <c r="EU51" s="9"/>
      <c r="EV51" s="9"/>
      <c r="EW51" s="9"/>
      <c r="EX51" s="9"/>
      <c r="EY51" s="9"/>
      <c r="EZ51" s="9"/>
      <c r="FA51" s="9"/>
      <c r="FB51" s="9"/>
      <c r="FC51" s="9"/>
    </row>
    <row r="52" spans="1:159" ht="12.75" x14ac:dyDescent="0.2">
      <c r="A52"/>
      <c r="F52"/>
      <c r="G52"/>
      <c r="H52"/>
      <c r="I52"/>
      <c r="J52"/>
      <c r="K52" s="12"/>
      <c r="L52" s="12"/>
      <c r="M52"/>
      <c r="N52"/>
      <c r="O52"/>
      <c r="ET52" s="9"/>
      <c r="EU52" s="9"/>
      <c r="EV52" s="9"/>
      <c r="EW52" s="9"/>
      <c r="EX52" s="9"/>
      <c r="EY52" s="9"/>
      <c r="EZ52" s="9"/>
      <c r="FA52" s="9"/>
      <c r="FB52" s="9"/>
      <c r="FC52" s="9"/>
    </row>
    <row r="53" spans="1:159" ht="12.75" x14ac:dyDescent="0.2">
      <c r="A53"/>
      <c r="F53"/>
      <c r="G53"/>
      <c r="H53"/>
      <c r="I53"/>
      <c r="J53"/>
      <c r="K53" s="12"/>
      <c r="L53" s="12"/>
      <c r="M53"/>
      <c r="N53"/>
      <c r="O53"/>
      <c r="ET53" s="9"/>
      <c r="EU53" s="9"/>
      <c r="EV53" s="9"/>
      <c r="EW53" s="9"/>
      <c r="EX53" s="9"/>
      <c r="EY53" s="9"/>
      <c r="EZ53" s="9"/>
      <c r="FA53" s="9"/>
      <c r="FB53" s="9"/>
      <c r="FC53" s="9"/>
    </row>
    <row r="54" spans="1:159" ht="12.75" x14ac:dyDescent="0.2">
      <c r="A54"/>
      <c r="F54"/>
      <c r="G54"/>
      <c r="H54"/>
      <c r="I54"/>
      <c r="J54"/>
      <c r="K54" s="12"/>
      <c r="L54" s="12"/>
      <c r="M54"/>
      <c r="N54"/>
      <c r="O54"/>
      <c r="ET54" s="9"/>
      <c r="EU54" s="9"/>
      <c r="EV54" s="9"/>
      <c r="EW54" s="9"/>
      <c r="EX54" s="9"/>
      <c r="EY54" s="9"/>
      <c r="EZ54" s="9"/>
      <c r="FA54" s="9"/>
      <c r="FB54" s="9"/>
      <c r="FC54" s="9"/>
    </row>
    <row r="55" spans="1:159" ht="12.75" x14ac:dyDescent="0.2">
      <c r="A55"/>
      <c r="F55"/>
      <c r="G55"/>
      <c r="H55"/>
      <c r="I55"/>
      <c r="J55"/>
      <c r="K55" s="12"/>
      <c r="L55" s="12"/>
      <c r="M55"/>
      <c r="N55"/>
      <c r="O55"/>
      <c r="ET55" s="9"/>
      <c r="EU55" s="9"/>
      <c r="EV55" s="9"/>
      <c r="EW55" s="9"/>
      <c r="EX55" s="9"/>
      <c r="EY55" s="9"/>
      <c r="EZ55" s="9"/>
      <c r="FA55" s="9"/>
      <c r="FB55" s="9"/>
      <c r="FC55" s="9"/>
    </row>
    <row r="56" spans="1:159" ht="12.75" x14ac:dyDescent="0.2">
      <c r="A56"/>
      <c r="B56"/>
      <c r="C56"/>
      <c r="D56"/>
      <c r="E56"/>
      <c r="F56"/>
      <c r="G56"/>
      <c r="H56"/>
      <c r="I56"/>
      <c r="J56"/>
      <c r="K56" s="12"/>
      <c r="L56" s="12"/>
      <c r="M56"/>
      <c r="N56"/>
      <c r="O56"/>
      <c r="ET56" s="9"/>
      <c r="EU56" s="9"/>
      <c r="EV56" s="9"/>
      <c r="EW56" s="9"/>
      <c r="EX56" s="9"/>
      <c r="EY56" s="9"/>
      <c r="EZ56" s="9"/>
      <c r="FA56" s="9"/>
      <c r="FB56" s="9"/>
      <c r="FC56" s="9"/>
    </row>
    <row r="57" spans="1:159" ht="12.75" x14ac:dyDescent="0.2">
      <c r="A57"/>
      <c r="B57"/>
      <c r="C57"/>
      <c r="D57"/>
      <c r="E57"/>
      <c r="F57"/>
      <c r="G57"/>
      <c r="H57"/>
      <c r="I57"/>
      <c r="J57"/>
      <c r="K57" s="12"/>
      <c r="L57" s="12"/>
      <c r="M57"/>
      <c r="N57"/>
      <c r="O57"/>
      <c r="ET57" s="9"/>
      <c r="EU57" s="9"/>
      <c r="EV57" s="9"/>
      <c r="EW57" s="9"/>
      <c r="EX57" s="9"/>
      <c r="EY57" s="9"/>
      <c r="EZ57" s="9"/>
      <c r="FA57" s="9"/>
      <c r="FB57" s="9"/>
      <c r="FC57" s="9"/>
    </row>
    <row r="58" spans="1:159" ht="12.75" x14ac:dyDescent="0.2">
      <c r="B58"/>
      <c r="C58"/>
      <c r="D58"/>
      <c r="E58"/>
      <c r="M58"/>
      <c r="N58"/>
      <c r="O58"/>
    </row>
    <row r="59" spans="1:159" ht="12.75" x14ac:dyDescent="0.2">
      <c r="B59"/>
      <c r="C59"/>
      <c r="D59"/>
      <c r="E59"/>
      <c r="M59"/>
      <c r="N59"/>
      <c r="O59"/>
    </row>
    <row r="60" spans="1:159" ht="12.75" x14ac:dyDescent="0.2">
      <c r="B60"/>
      <c r="C60"/>
      <c r="D60"/>
      <c r="E60"/>
    </row>
  </sheetData>
  <mergeCells count="58">
    <mergeCell ref="Q23:R23"/>
    <mergeCell ref="Q25:R25"/>
    <mergeCell ref="Q26:Q34"/>
    <mergeCell ref="Q10:S10"/>
    <mergeCell ref="Q12:R12"/>
    <mergeCell ref="Q14:S14"/>
    <mergeCell ref="R15:R18"/>
    <mergeCell ref="Q21:R21"/>
    <mergeCell ref="B40:E40"/>
    <mergeCell ref="A1:C1"/>
    <mergeCell ref="C4:H4"/>
    <mergeCell ref="J4:K5"/>
    <mergeCell ref="C5:H5"/>
    <mergeCell ref="E9:K9"/>
    <mergeCell ref="M10:O10"/>
    <mergeCell ref="C12:D12"/>
    <mergeCell ref="E12:F12"/>
    <mergeCell ref="G12:G38"/>
    <mergeCell ref="I12:J12"/>
    <mergeCell ref="L12:L38"/>
    <mergeCell ref="M12:N12"/>
    <mergeCell ref="C14:D14"/>
    <mergeCell ref="E14:F14"/>
    <mergeCell ref="I14:J14"/>
    <mergeCell ref="B10:F10"/>
    <mergeCell ref="H10:K10"/>
    <mergeCell ref="M14:O14"/>
    <mergeCell ref="D15:D19"/>
    <mergeCell ref="F15:F19"/>
    <mergeCell ref="J15:J20"/>
    <mergeCell ref="N15:N18"/>
    <mergeCell ref="E20:F20"/>
    <mergeCell ref="E25:F25"/>
    <mergeCell ref="I25:J25"/>
    <mergeCell ref="M25:N25"/>
    <mergeCell ref="E21:F21"/>
    <mergeCell ref="I21:J21"/>
    <mergeCell ref="M21:N21"/>
    <mergeCell ref="E22:F22"/>
    <mergeCell ref="E23:F23"/>
    <mergeCell ref="I23:J23"/>
    <mergeCell ref="M23:N23"/>
    <mergeCell ref="M42:M46"/>
    <mergeCell ref="C21:D21"/>
    <mergeCell ref="A35:A38"/>
    <mergeCell ref="B35:B38"/>
    <mergeCell ref="C35:D38"/>
    <mergeCell ref="E35:F38"/>
    <mergeCell ref="H38:I38"/>
    <mergeCell ref="H39:I39"/>
    <mergeCell ref="C26:C34"/>
    <mergeCell ref="E26:E34"/>
    <mergeCell ref="H26:H29"/>
    <mergeCell ref="I26:I34"/>
    <mergeCell ref="M26:M34"/>
    <mergeCell ref="C24:D24"/>
    <mergeCell ref="E24:F24"/>
    <mergeCell ref="C25:D25"/>
  </mergeCells>
  <conditionalFormatting sqref="J38">
    <cfRule type="cellIs" dxfId="2" priority="6" operator="equal">
      <formula>"kein ungedeckter Schaden"</formula>
    </cfRule>
  </conditionalFormatting>
  <conditionalFormatting sqref="N38">
    <cfRule type="cellIs" dxfId="1" priority="5" operator="equal">
      <formula>"kein ungedeckter Schaden"</formula>
    </cfRule>
  </conditionalFormatting>
  <conditionalFormatting sqref="R38">
    <cfRule type="cellIs" dxfId="0" priority="1" operator="equal">
      <formula>"kein ungedeckter Schaden"</formula>
    </cfRule>
  </conditionalFormatting>
  <pageMargins left="0.51181102362204722" right="0.51181102362204722" top="0.78740157480314965" bottom="0.78740157480314965" header="0.31496062992125984" footer="0.31496062992125984"/>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Kulturunternehmen</vt:lpstr>
      <vt:lpstr>Kulturunternehmen!Druckbereich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Schwarz, Andreas</cp:lastModifiedBy>
  <cp:lastPrinted>2020-08-20T12:46:37Z</cp:lastPrinted>
  <dcterms:created xsi:type="dcterms:W3CDTF">2020-05-01T09:30:38Z</dcterms:created>
  <dcterms:modified xsi:type="dcterms:W3CDTF">2020-10-29T09:36:23Z</dcterms:modified>
</cp:coreProperties>
</file>